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ves\Documents\Catamarans\"/>
    </mc:Choice>
  </mc:AlternateContent>
  <xr:revisionPtr revIDLastSave="0" documentId="13_ncr:1_{F9F684C3-8B43-4D2A-9945-0F380E49EB45}" xr6:coauthVersionLast="46" xr6:coauthVersionMax="46" xr10:uidLastSave="{00000000-0000-0000-0000-000000000000}"/>
  <bookViews>
    <workbookView xWindow="-110" yWindow="-110" windowWidth="19420" windowHeight="10560" xr2:uid="{D7E0A492-0F03-4877-AEF7-27FA69285C03}"/>
  </bookViews>
  <sheets>
    <sheet name="Toulon - Lorien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6" i="1"/>
  <c r="H6" i="1"/>
  <c r="A6" i="1"/>
  <c r="C19" i="1"/>
  <c r="I18" i="1"/>
  <c r="H18" i="1"/>
  <c r="I17" i="1"/>
  <c r="H16" i="1"/>
  <c r="I15" i="1"/>
  <c r="I16" i="1" s="1"/>
  <c r="H14" i="1"/>
  <c r="A14" i="1"/>
  <c r="I13" i="1"/>
  <c r="I14" i="1" s="1"/>
  <c r="H12" i="1"/>
  <c r="A12" i="1"/>
  <c r="I11" i="1"/>
  <c r="I12" i="1" s="1"/>
  <c r="A10" i="1"/>
  <c r="I9" i="1"/>
  <c r="I10" i="1" s="1"/>
  <c r="H8" i="1"/>
  <c r="A8" i="1"/>
  <c r="I7" i="1"/>
  <c r="I8" i="1" s="1"/>
  <c r="I4" i="1"/>
  <c r="H4" i="1"/>
  <c r="I5" i="1" l="1"/>
  <c r="I6" i="1" s="1"/>
</calcChain>
</file>

<file path=xl/sharedStrings.xml><?xml version="1.0" encoding="utf-8"?>
<sst xmlns="http://schemas.openxmlformats.org/spreadsheetml/2006/main" count="36" uniqueCount="23">
  <si>
    <t>Données  Routage QTVLM</t>
  </si>
  <si>
    <t>Date</t>
  </si>
  <si>
    <t>Heure</t>
  </si>
  <si>
    <t>Départ</t>
  </si>
  <si>
    <t>Arrivé</t>
  </si>
  <si>
    <t>Miles Nautic</t>
  </si>
  <si>
    <t>Jours</t>
  </si>
  <si>
    <t>Heures</t>
  </si>
  <si>
    <t>Minutes</t>
  </si>
  <si>
    <t>Alcaidesa (Gibraltar)</t>
  </si>
  <si>
    <t>Sagres</t>
  </si>
  <si>
    <t>Lisbonne</t>
  </si>
  <si>
    <t>Povoa de Varzim</t>
  </si>
  <si>
    <t>Corogne</t>
  </si>
  <si>
    <t>Ribadeo</t>
  </si>
  <si>
    <t>Lorient</t>
  </si>
  <si>
    <t>Toulon</t>
  </si>
  <si>
    <t>Anse des Sablettes</t>
  </si>
  <si>
    <t>Etape (tps)</t>
  </si>
  <si>
    <t>jusqu'ici pas de problème</t>
  </si>
  <si>
    <t xml:space="preserve">Ici j'aimerai à partir de l'heure d'arrivée précédente </t>
  </si>
  <si>
    <t>automatiquement repartir 24 h plus tard</t>
  </si>
  <si>
    <t>ainsi de suite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</si>
</sst>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C]dd\-mmm\-yy;@"/>
    <numFmt numFmtId="165" formatCode="h:mm;@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Verdana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/>
    <xf numFmtId="0" fontId="0" fillId="5" borderId="2" xfId="0" applyFill="1" applyBorder="1"/>
    <xf numFmtId="0" fontId="6" fillId="0" borderId="6" xfId="2" applyFont="1" applyBorder="1" applyAlignment="1">
      <alignment horizontal="center"/>
    </xf>
    <xf numFmtId="166" fontId="0" fillId="0" borderId="2" xfId="1" applyNumberFormat="1" applyFont="1" applyBorder="1"/>
    <xf numFmtId="14" fontId="7" fillId="6" borderId="2" xfId="2" applyNumberFormat="1" applyFont="1" applyFill="1" applyBorder="1"/>
    <xf numFmtId="20" fontId="7" fillId="6" borderId="7" xfId="2" applyNumberFormat="1" applyFont="1" applyFill="1" applyBorder="1"/>
    <xf numFmtId="0" fontId="6" fillId="0" borderId="0" xfId="2" applyFont="1"/>
    <xf numFmtId="0" fontId="0" fillId="0" borderId="8" xfId="0" applyBorder="1"/>
    <xf numFmtId="0" fontId="0" fillId="0" borderId="9" xfId="0" applyBorder="1"/>
    <xf numFmtId="1" fontId="6" fillId="0" borderId="10" xfId="2" applyNumberFormat="1" applyFont="1" applyBorder="1" applyAlignment="1">
      <alignment horizontal="center"/>
    </xf>
    <xf numFmtId="166" fontId="0" fillId="0" borderId="9" xfId="1" applyNumberFormat="1" applyFont="1" applyBorder="1"/>
    <xf numFmtId="14" fontId="8" fillId="6" borderId="9" xfId="2" applyNumberFormat="1" applyFont="1" applyFill="1" applyBorder="1"/>
    <xf numFmtId="20" fontId="9" fillId="6" borderId="11" xfId="2" applyNumberFormat="1" applyFont="1" applyFill="1" applyBorder="1"/>
    <xf numFmtId="0" fontId="0" fillId="0" borderId="6" xfId="0" applyBorder="1" applyAlignment="1">
      <alignment horizontal="center"/>
    </xf>
    <xf numFmtId="164" fontId="7" fillId="7" borderId="2" xfId="0" applyNumberFormat="1" applyFont="1" applyFill="1" applyBorder="1"/>
    <xf numFmtId="165" fontId="0" fillId="7" borderId="7" xfId="0" applyNumberFormat="1" applyFill="1" applyBorder="1"/>
    <xf numFmtId="46" fontId="6" fillId="0" borderId="0" xfId="2" applyNumberFormat="1" applyFont="1"/>
    <xf numFmtId="0" fontId="0" fillId="0" borderId="10" xfId="0" applyBorder="1" applyAlignment="1">
      <alignment horizontal="center"/>
    </xf>
    <xf numFmtId="164" fontId="0" fillId="7" borderId="9" xfId="0" applyNumberFormat="1" applyFill="1" applyBorder="1"/>
    <xf numFmtId="165" fontId="8" fillId="7" borderId="11" xfId="2" applyNumberFormat="1" applyFont="1" applyFill="1" applyBorder="1"/>
    <xf numFmtId="0" fontId="0" fillId="0" borderId="2" xfId="0" applyBorder="1"/>
    <xf numFmtId="164" fontId="7" fillId="6" borderId="2" xfId="0" applyNumberFormat="1" applyFont="1" applyFill="1" applyBorder="1"/>
    <xf numFmtId="20" fontId="8" fillId="6" borderId="7" xfId="2" applyNumberFormat="1" applyFont="1" applyFill="1" applyBorder="1"/>
    <xf numFmtId="164" fontId="0" fillId="6" borderId="9" xfId="0" applyNumberFormat="1" applyFill="1" applyBorder="1"/>
    <xf numFmtId="20" fontId="8" fillId="6" borderId="11" xfId="2" applyNumberFormat="1" applyFont="1" applyFill="1" applyBorder="1"/>
    <xf numFmtId="20" fontId="8" fillId="7" borderId="7" xfId="2" applyNumberFormat="1" applyFont="1" applyFill="1" applyBorder="1"/>
    <xf numFmtId="164" fontId="7" fillId="7" borderId="9" xfId="0" applyNumberFormat="1" applyFont="1" applyFill="1" applyBorder="1"/>
    <xf numFmtId="20" fontId="8" fillId="7" borderId="11" xfId="2" applyNumberFormat="1" applyFont="1" applyFill="1" applyBorder="1"/>
    <xf numFmtId="20" fontId="0" fillId="6" borderId="11" xfId="0" applyNumberFormat="1" applyFill="1" applyBorder="1"/>
    <xf numFmtId="20" fontId="0" fillId="7" borderId="7" xfId="0" applyNumberFormat="1" applyFill="1" applyBorder="1"/>
    <xf numFmtId="20" fontId="0" fillId="7" borderId="11" xfId="0" applyNumberFormat="1" applyFill="1" applyBorder="1"/>
    <xf numFmtId="0" fontId="0" fillId="0" borderId="12" xfId="0" applyBorder="1"/>
    <xf numFmtId="0" fontId="0" fillId="0" borderId="13" xfId="0" applyBorder="1"/>
    <xf numFmtId="0" fontId="2" fillId="0" borderId="13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3">
    <cellStyle name="Milliers" xfId="1" builtinId="3"/>
    <cellStyle name="Normal" xfId="0" builtinId="0"/>
    <cellStyle name="Normal 2" xfId="2" xr:uid="{75FAC1B5-35E4-4AEE-A806-418B0BEBD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82550</xdr:colOff>
      <xdr:row>4</xdr:row>
      <xdr:rowOff>127000</xdr:rowOff>
    </xdr:from>
    <xdr:to>
      <xdr:col>9</xdr:col>
      <xdr:colOff>234950</xdr:colOff>
      <xdr:row>5</xdr:row>
      <xdr:rowOff>63500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67BBC2B-31B7-411D-B4B0-4EEBE565A7D1}"/>
            </a:ext>
          </a:extLst>
        </xdr:cNvPr>
        <xdr:cNvCxnSpPr/>
      </xdr:nvCxnSpPr>
      <xdr:spPr>
        <a:xfrm flipH="1" flipV="1">
          <a:off x="7880350" y="1136650"/>
          <a:ext cx="781050" cy="1206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3D230-FCC0-4952-923F-D0635D750FEB}">
  <dimension ref="A1:N20"/>
  <sheetViews>
    <sheetView tabSelected="1" workbookViewId="0">
      <selection activeCell="E5" sqref="E5"/>
    </sheetView>
  </sheetViews>
  <sheetFormatPr baseColWidth="10" defaultRowHeight="14.5" x14ac:dyDescent="0.35"/>
  <cols>
    <col min="1" max="1" width="23.26953125" customWidth="1"/>
    <col min="2" max="2" width="20.90625" customWidth="1"/>
    <col min="7" max="7" width="7.90625" customWidth="1"/>
    <col min="8" max="8" width="15.90625" style="4" bestFit="1" customWidth="1"/>
    <col min="9" max="9" width="9" style="5" customWidth="1"/>
    <col min="10" max="10" width="14.54296875" style="6" customWidth="1"/>
    <col min="11" max="11" width="10.90625" style="6"/>
    <col min="12" max="12" width="11.36328125" style="6" bestFit="1" customWidth="1"/>
    <col min="13" max="13" width="15.36328125" style="6" bestFit="1" customWidth="1"/>
    <col min="14" max="14" width="11.08984375" style="6" bestFit="1" customWidth="1"/>
  </cols>
  <sheetData>
    <row r="1" spans="1:14" ht="32" customHeight="1" x14ac:dyDescent="0.35">
      <c r="A1" s="1"/>
      <c r="B1" s="2"/>
      <c r="C1" s="47" t="s">
        <v>0</v>
      </c>
      <c r="D1" s="48"/>
      <c r="E1" s="48"/>
      <c r="F1" s="49"/>
      <c r="G1" s="3"/>
      <c r="H1" s="4" t="s">
        <v>1</v>
      </c>
      <c r="I1" s="5" t="s">
        <v>2</v>
      </c>
    </row>
    <row r="2" spans="1:14" ht="18" customHeight="1" thickBot="1" x14ac:dyDescent="0.4">
      <c r="A2" s="7" t="s">
        <v>3</v>
      </c>
      <c r="B2" s="8" t="s">
        <v>4</v>
      </c>
      <c r="C2" s="50" t="s">
        <v>5</v>
      </c>
      <c r="D2" s="9" t="s">
        <v>6</v>
      </c>
      <c r="E2" s="9" t="s">
        <v>7</v>
      </c>
      <c r="F2" s="51" t="s">
        <v>8</v>
      </c>
      <c r="G2" s="10"/>
    </row>
    <row r="3" spans="1:14" x14ac:dyDescent="0.35">
      <c r="A3" s="11" t="s">
        <v>16</v>
      </c>
      <c r="B3" s="12"/>
      <c r="C3" s="52"/>
      <c r="D3" s="13"/>
      <c r="E3" s="13"/>
      <c r="F3" s="53"/>
      <c r="G3" s="14" t="s">
        <v>3</v>
      </c>
      <c r="H3" s="15">
        <v>44360</v>
      </c>
      <c r="I3" s="16">
        <v>0.375</v>
      </c>
      <c r="J3" s="17"/>
      <c r="K3" s="17"/>
    </row>
    <row r="4" spans="1:14" ht="15" thickBot="1" x14ac:dyDescent="0.4">
      <c r="A4" s="18" t="s">
        <v>16</v>
      </c>
      <c r="B4" s="19" t="s">
        <v>17</v>
      </c>
      <c r="C4" s="54">
        <v>11</v>
      </c>
      <c r="D4" s="20">
        <v>0</v>
      </c>
      <c r="E4" s="20">
        <v>2</v>
      </c>
      <c r="F4" s="55">
        <v>30</v>
      </c>
      <c r="G4" s="21" t="s">
        <v>4</v>
      </c>
      <c r="H4" s="22">
        <f>H3+D4</f>
        <v>44360</v>
      </c>
      <c r="I4" s="23">
        <f>(I3+(E4/24))+(F4/1440)</f>
        <v>0.47916666666666663</v>
      </c>
      <c r="J4" s="17" t="s">
        <v>19</v>
      </c>
      <c r="K4" s="17"/>
    </row>
    <row r="5" spans="1:14" x14ac:dyDescent="0.35">
      <c r="A5" s="11"/>
      <c r="B5" s="12" t="s">
        <v>18</v>
      </c>
      <c r="C5" s="52"/>
      <c r="D5" s="24"/>
      <c r="E5" s="24">
        <v>24</v>
      </c>
      <c r="F5" s="56"/>
      <c r="G5" s="14" t="s">
        <v>3</v>
      </c>
      <c r="H5" s="25">
        <v>44361.479166666664</v>
      </c>
      <c r="I5" s="26">
        <f>H5</f>
        <v>44361.479166666664</v>
      </c>
      <c r="J5" s="27" t="s">
        <v>20</v>
      </c>
      <c r="K5" s="17"/>
    </row>
    <row r="6" spans="1:14" ht="15" thickBot="1" x14ac:dyDescent="0.4">
      <c r="A6" s="18" t="str">
        <f>B4</f>
        <v>Anse des Sablettes</v>
      </c>
      <c r="B6" s="19" t="s">
        <v>9</v>
      </c>
      <c r="C6" s="54">
        <v>741</v>
      </c>
      <c r="D6" s="28">
        <v>4</v>
      </c>
      <c r="E6" s="28">
        <v>20</v>
      </c>
      <c r="F6" s="57">
        <v>40</v>
      </c>
      <c r="G6" s="21" t="s">
        <v>4</v>
      </c>
      <c r="H6" s="29">
        <f>H5+D6</f>
        <v>44365.479166666664</v>
      </c>
      <c r="I6" s="30">
        <f>(I5+(E6/24))+(F6/1440)</f>
        <v>44362.340277777781</v>
      </c>
      <c r="J6" s="17" t="s">
        <v>21</v>
      </c>
      <c r="K6"/>
      <c r="L6"/>
      <c r="M6"/>
      <c r="N6"/>
    </row>
    <row r="7" spans="1:14" x14ac:dyDescent="0.35">
      <c r="A7" s="11"/>
      <c r="B7" s="12" t="s">
        <v>18</v>
      </c>
      <c r="C7" s="52"/>
      <c r="D7" s="24"/>
      <c r="E7" s="24"/>
      <c r="F7" s="56"/>
      <c r="G7" s="31" t="s">
        <v>3</v>
      </c>
      <c r="H7" s="32">
        <v>44366.375</v>
      </c>
      <c r="I7" s="33">
        <f>H7</f>
        <v>44366.375</v>
      </c>
      <c r="J7" s="17"/>
      <c r="K7"/>
      <c r="L7"/>
      <c r="M7"/>
      <c r="N7"/>
    </row>
    <row r="8" spans="1:14" ht="15" thickBot="1" x14ac:dyDescent="0.4">
      <c r="A8" s="18" t="str">
        <f>B6</f>
        <v>Alcaidesa (Gibraltar)</v>
      </c>
      <c r="B8" s="19" t="s">
        <v>10</v>
      </c>
      <c r="C8" s="54">
        <v>196</v>
      </c>
      <c r="D8" s="28">
        <v>1</v>
      </c>
      <c r="E8" s="28">
        <v>9</v>
      </c>
      <c r="F8" s="57">
        <v>5</v>
      </c>
      <c r="G8" s="21" t="s">
        <v>4</v>
      </c>
      <c r="H8" s="34">
        <f>H7+D8</f>
        <v>44367.375</v>
      </c>
      <c r="I8" s="35">
        <f>(I7+(E8/24))+(F8/1440)</f>
        <v>44366.753472222219</v>
      </c>
      <c r="J8" s="17" t="s">
        <v>22</v>
      </c>
      <c r="K8"/>
      <c r="L8"/>
      <c r="M8"/>
      <c r="N8"/>
    </row>
    <row r="9" spans="1:14" x14ac:dyDescent="0.35">
      <c r="A9" s="11"/>
      <c r="B9" s="12" t="s">
        <v>18</v>
      </c>
      <c r="C9" s="52"/>
      <c r="D9" s="24"/>
      <c r="E9" s="24"/>
      <c r="F9" s="56"/>
      <c r="G9" s="14"/>
      <c r="H9" s="25">
        <v>44368.708333333336</v>
      </c>
      <c r="I9" s="36">
        <f>H9</f>
        <v>44368.708333333336</v>
      </c>
      <c r="J9" s="17"/>
      <c r="K9"/>
      <c r="L9"/>
      <c r="M9"/>
      <c r="N9"/>
    </row>
    <row r="10" spans="1:14" ht="15" thickBot="1" x14ac:dyDescent="0.4">
      <c r="A10" s="18" t="str">
        <f>B8</f>
        <v>Sagres</v>
      </c>
      <c r="B10" s="19" t="s">
        <v>11</v>
      </c>
      <c r="C10" s="54">
        <v>135</v>
      </c>
      <c r="D10" s="28"/>
      <c r="E10" s="28">
        <v>16</v>
      </c>
      <c r="F10" s="57">
        <v>5</v>
      </c>
      <c r="G10" s="21"/>
      <c r="H10" s="37">
        <v>44369</v>
      </c>
      <c r="I10" s="38">
        <f>(I9+(E10/24))+(F10/1440)</f>
        <v>44369.378472222219</v>
      </c>
      <c r="J10" s="17"/>
      <c r="K10" s="4"/>
      <c r="L10"/>
      <c r="M10"/>
      <c r="N10"/>
    </row>
    <row r="11" spans="1:14" x14ac:dyDescent="0.35">
      <c r="A11" s="11"/>
      <c r="B11" s="12" t="s">
        <v>18</v>
      </c>
      <c r="C11" s="52"/>
      <c r="D11" s="24"/>
      <c r="E11" s="24"/>
      <c r="F11" s="56"/>
      <c r="G11" s="14"/>
      <c r="H11" s="32">
        <v>44370.333333333336</v>
      </c>
      <c r="I11" s="33">
        <f>H11</f>
        <v>44370.333333333336</v>
      </c>
      <c r="J11" s="17"/>
      <c r="K11"/>
      <c r="L11"/>
      <c r="M11"/>
      <c r="N11"/>
    </row>
    <row r="12" spans="1:14" ht="15" thickBot="1" x14ac:dyDescent="0.4">
      <c r="A12" s="18" t="str">
        <f>B10</f>
        <v>Lisbonne</v>
      </c>
      <c r="B12" s="19" t="s">
        <v>12</v>
      </c>
      <c r="C12" s="54">
        <v>235</v>
      </c>
      <c r="D12" s="28">
        <v>1</v>
      </c>
      <c r="E12" s="28">
        <v>8</v>
      </c>
      <c r="F12" s="57">
        <v>40</v>
      </c>
      <c r="G12" s="21"/>
      <c r="H12" s="34">
        <f>H11+D12</f>
        <v>44371.333333333336</v>
      </c>
      <c r="I12" s="39">
        <f>(I11+(E12/24))+(F12/1440)</f>
        <v>44370.694444444453</v>
      </c>
      <c r="J12"/>
      <c r="K12"/>
      <c r="L12"/>
      <c r="M12"/>
      <c r="N12"/>
    </row>
    <row r="13" spans="1:14" x14ac:dyDescent="0.35">
      <c r="A13" s="11"/>
      <c r="B13" s="12" t="s">
        <v>18</v>
      </c>
      <c r="C13" s="52"/>
      <c r="D13" s="24"/>
      <c r="E13" s="24"/>
      <c r="F13" s="56"/>
      <c r="G13" s="14"/>
      <c r="H13" s="25">
        <v>44372.25</v>
      </c>
      <c r="I13" s="40">
        <f>H13</f>
        <v>44372.25</v>
      </c>
      <c r="J13"/>
      <c r="K13"/>
      <c r="L13"/>
      <c r="M13"/>
      <c r="N13"/>
    </row>
    <row r="14" spans="1:14" ht="15" thickBot="1" x14ac:dyDescent="0.4">
      <c r="A14" s="18" t="str">
        <f>B12</f>
        <v>Povoa de Varzim</v>
      </c>
      <c r="B14" s="19" t="s">
        <v>13</v>
      </c>
      <c r="C14" s="54">
        <v>106</v>
      </c>
      <c r="D14" s="28"/>
      <c r="E14" s="28">
        <v>15</v>
      </c>
      <c r="F14" s="57">
        <v>0</v>
      </c>
      <c r="G14" s="21"/>
      <c r="H14" s="29">
        <f>H13+D14</f>
        <v>44372.25</v>
      </c>
      <c r="I14" s="41">
        <f>(I13+(E14/24))+(F14/1440)</f>
        <v>44372.875</v>
      </c>
      <c r="J14"/>
      <c r="K14"/>
      <c r="L14"/>
      <c r="M14"/>
      <c r="N14"/>
    </row>
    <row r="15" spans="1:14" x14ac:dyDescent="0.35">
      <c r="A15" s="11"/>
      <c r="B15" s="12" t="s">
        <v>18</v>
      </c>
      <c r="C15" s="52"/>
      <c r="D15" s="24"/>
      <c r="E15" s="24"/>
      <c r="F15" s="56"/>
      <c r="G15" s="14"/>
      <c r="H15" s="32">
        <v>44373.25</v>
      </c>
      <c r="I15" s="33">
        <f>H15</f>
        <v>44373.25</v>
      </c>
      <c r="J15"/>
      <c r="K15"/>
      <c r="L15"/>
      <c r="M15"/>
      <c r="N15"/>
    </row>
    <row r="16" spans="1:14" ht="15" thickBot="1" x14ac:dyDescent="0.4">
      <c r="A16" s="18" t="str">
        <f>B14</f>
        <v>Corogne</v>
      </c>
      <c r="B16" s="18" t="s">
        <v>14</v>
      </c>
      <c r="C16" s="54">
        <v>84</v>
      </c>
      <c r="D16" s="28">
        <v>0</v>
      </c>
      <c r="E16" s="28">
        <v>15</v>
      </c>
      <c r="F16" s="57">
        <v>45</v>
      </c>
      <c r="G16" s="21"/>
      <c r="H16" s="34">
        <f>H15+D16</f>
        <v>44373.25</v>
      </c>
      <c r="I16" s="35">
        <f>(I15+(E16/24))+(F16/1440)</f>
        <v>44373.90625</v>
      </c>
      <c r="J16"/>
      <c r="K16"/>
      <c r="L16"/>
      <c r="M16"/>
      <c r="N16"/>
    </row>
    <row r="17" spans="1:14" x14ac:dyDescent="0.35">
      <c r="A17" s="11"/>
      <c r="B17" s="12" t="s">
        <v>18</v>
      </c>
      <c r="C17" s="52"/>
      <c r="D17" s="24"/>
      <c r="E17" s="24"/>
      <c r="F17" s="56"/>
      <c r="G17" s="14"/>
      <c r="H17" s="32">
        <v>44374.25</v>
      </c>
      <c r="I17" s="33">
        <f>H17</f>
        <v>44374.25</v>
      </c>
      <c r="J17"/>
      <c r="K17"/>
      <c r="L17"/>
      <c r="M17"/>
      <c r="N17"/>
    </row>
    <row r="18" spans="1:14" ht="15" thickBot="1" x14ac:dyDescent="0.4">
      <c r="A18" s="18" t="str">
        <f>B16</f>
        <v>Ribadeo</v>
      </c>
      <c r="B18" s="19" t="s">
        <v>15</v>
      </c>
      <c r="C18" s="54">
        <v>320</v>
      </c>
      <c r="D18" s="28">
        <v>1</v>
      </c>
      <c r="E18" s="28">
        <v>17</v>
      </c>
      <c r="F18" s="57">
        <v>40</v>
      </c>
      <c r="G18" s="21"/>
      <c r="H18" s="34">
        <f>H17+D18</f>
        <v>44375.25</v>
      </c>
      <c r="I18" s="35">
        <f>(I17+(E18/24))+(F18/1440)</f>
        <v>44374.986111111117</v>
      </c>
      <c r="J18"/>
      <c r="K18"/>
      <c r="L18"/>
      <c r="M18"/>
      <c r="N18"/>
    </row>
    <row r="19" spans="1:14" x14ac:dyDescent="0.35">
      <c r="A19" s="42"/>
      <c r="B19" s="43"/>
      <c r="C19" s="44">
        <f>SUM(C3:C18)</f>
        <v>1828</v>
      </c>
      <c r="D19" s="45"/>
      <c r="E19" s="45"/>
      <c r="F19" s="45"/>
    </row>
    <row r="20" spans="1:14" x14ac:dyDescent="0.35">
      <c r="C20" s="46"/>
      <c r="D20" s="46"/>
      <c r="E20" s="46"/>
      <c r="F20" s="46"/>
    </row>
  </sheetData>
  <mergeCells count="1">
    <mergeCell ref="C1:F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Toulon - Lorient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Yves</cp:lastModifiedBy>
  <dcterms:created xsi:type="dcterms:W3CDTF">2021-05-28T11:49:41Z</dcterms:created>
  <dcterms:modified xsi:type="dcterms:W3CDTF">2021-05-28T12:06:15Z</dcterms:modified>
</cp:coreProperties>
</file>