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ase4-my.sharepoint.com/personal/bernarx_colas_com/Documents/Desktop/PERSO/Voilier/PS/"/>
    </mc:Choice>
  </mc:AlternateContent>
  <xr:revisionPtr revIDLastSave="216" documentId="8_{BCB2CF7C-D438-4E3A-B950-EC689D86E150}" xr6:coauthVersionLast="46" xr6:coauthVersionMax="46" xr10:uidLastSave="{DF01FC4F-A5F3-4A30-BFAD-9FCBD9F27571}"/>
  <bookViews>
    <workbookView xWindow="-108" yWindow="-108" windowWidth="23256" windowHeight="12576" xr2:uid="{CCD5CEAB-08D0-4098-B628-3D15893AA4F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4" i="1" l="1"/>
  <c r="AV34" i="1"/>
  <c r="AT34" i="1"/>
  <c r="AR34" i="1"/>
  <c r="AP34" i="1"/>
  <c r="AN34" i="1"/>
  <c r="AX33" i="1"/>
  <c r="AV33" i="1"/>
  <c r="AT33" i="1"/>
  <c r="AR33" i="1"/>
  <c r="AP33" i="1"/>
  <c r="AN33" i="1"/>
  <c r="AN36" i="1" s="1"/>
  <c r="AL34" i="1"/>
  <c r="AJ34" i="1"/>
  <c r="AH34" i="1"/>
  <c r="AF34" i="1"/>
  <c r="AD34" i="1"/>
  <c r="AB34" i="1"/>
  <c r="AL33" i="1"/>
  <c r="AJ33" i="1"/>
  <c r="AJ36" i="1" s="1"/>
  <c r="AH33" i="1"/>
  <c r="AF33" i="1"/>
  <c r="AD33" i="1"/>
  <c r="AB33" i="1"/>
  <c r="Z34" i="1"/>
  <c r="X34" i="1"/>
  <c r="V34" i="1"/>
  <c r="T34" i="1"/>
  <c r="R34" i="1"/>
  <c r="P34" i="1"/>
  <c r="Z33" i="1"/>
  <c r="X33" i="1"/>
  <c r="V33" i="1"/>
  <c r="T33" i="1"/>
  <c r="R33" i="1"/>
  <c r="P33" i="1"/>
  <c r="P36" i="1" s="1"/>
  <c r="N34" i="1"/>
  <c r="N33" i="1"/>
  <c r="L34" i="1"/>
  <c r="L33" i="1"/>
  <c r="J34" i="1"/>
  <c r="J33" i="1"/>
  <c r="H34" i="1"/>
  <c r="H33" i="1"/>
  <c r="F34" i="1"/>
  <c r="F33" i="1"/>
  <c r="D34" i="1"/>
  <c r="D33" i="1"/>
  <c r="AX27" i="1"/>
  <c r="AX26" i="1"/>
  <c r="AX23" i="1"/>
  <c r="AX22" i="1"/>
  <c r="AX21" i="1"/>
  <c r="AX20" i="1"/>
  <c r="AX19" i="1"/>
  <c r="AX16" i="1"/>
  <c r="AX13" i="1"/>
  <c r="AX12" i="1"/>
  <c r="AX11" i="1"/>
  <c r="AX10" i="1"/>
  <c r="AX9" i="1"/>
  <c r="AX8" i="1"/>
  <c r="AV27" i="1"/>
  <c r="AV26" i="1"/>
  <c r="AV23" i="1"/>
  <c r="AV22" i="1"/>
  <c r="AV21" i="1"/>
  <c r="AV20" i="1"/>
  <c r="AV19" i="1"/>
  <c r="AV16" i="1"/>
  <c r="AV13" i="1"/>
  <c r="AV12" i="1"/>
  <c r="AV11" i="1"/>
  <c r="AV10" i="1"/>
  <c r="AV9" i="1"/>
  <c r="AV8" i="1"/>
  <c r="AT27" i="1"/>
  <c r="AT26" i="1"/>
  <c r="AT23" i="1"/>
  <c r="AT22" i="1"/>
  <c r="AT21" i="1"/>
  <c r="AT20" i="1"/>
  <c r="AT19" i="1"/>
  <c r="AT16" i="1"/>
  <c r="AT13" i="1"/>
  <c r="AT12" i="1"/>
  <c r="AT11" i="1"/>
  <c r="AT10" i="1"/>
  <c r="AT9" i="1"/>
  <c r="AT8" i="1"/>
  <c r="AR27" i="1"/>
  <c r="AR26" i="1"/>
  <c r="AR23" i="1"/>
  <c r="AR22" i="1"/>
  <c r="AR21" i="1"/>
  <c r="AR20" i="1"/>
  <c r="AR19" i="1"/>
  <c r="AR16" i="1"/>
  <c r="AR13" i="1"/>
  <c r="AR12" i="1"/>
  <c r="AR11" i="1"/>
  <c r="AR10" i="1"/>
  <c r="AR9" i="1"/>
  <c r="AR8" i="1"/>
  <c r="AP27" i="1"/>
  <c r="AP26" i="1"/>
  <c r="AP23" i="1"/>
  <c r="AP22" i="1"/>
  <c r="AP21" i="1"/>
  <c r="AP20" i="1"/>
  <c r="AP19" i="1"/>
  <c r="AP16" i="1"/>
  <c r="AP13" i="1"/>
  <c r="AP12" i="1"/>
  <c r="AP11" i="1"/>
  <c r="AP10" i="1"/>
  <c r="AP9" i="1"/>
  <c r="AP8" i="1"/>
  <c r="AN27" i="1"/>
  <c r="AN26" i="1"/>
  <c r="AN23" i="1"/>
  <c r="AN22" i="1"/>
  <c r="AN21" i="1"/>
  <c r="AN20" i="1"/>
  <c r="AN19" i="1"/>
  <c r="AN16" i="1"/>
  <c r="AN13" i="1"/>
  <c r="AN12" i="1"/>
  <c r="AN11" i="1"/>
  <c r="AN10" i="1"/>
  <c r="AN9" i="1"/>
  <c r="AN8" i="1"/>
  <c r="AL27" i="1"/>
  <c r="AL26" i="1"/>
  <c r="AL23" i="1"/>
  <c r="AL22" i="1"/>
  <c r="AL21" i="1"/>
  <c r="AL20" i="1"/>
  <c r="AL19" i="1"/>
  <c r="AL16" i="1"/>
  <c r="AL13" i="1"/>
  <c r="AL12" i="1"/>
  <c r="AL11" i="1"/>
  <c r="AL10" i="1"/>
  <c r="AL9" i="1"/>
  <c r="AL8" i="1"/>
  <c r="AJ27" i="1"/>
  <c r="AJ26" i="1"/>
  <c r="AJ23" i="1"/>
  <c r="AJ22" i="1"/>
  <c r="AJ21" i="1"/>
  <c r="AJ20" i="1"/>
  <c r="AJ19" i="1"/>
  <c r="AJ16" i="1"/>
  <c r="AJ13" i="1"/>
  <c r="AJ12" i="1"/>
  <c r="AJ11" i="1"/>
  <c r="AJ10" i="1"/>
  <c r="AJ9" i="1"/>
  <c r="AJ8" i="1"/>
  <c r="AH27" i="1"/>
  <c r="AH26" i="1"/>
  <c r="AH23" i="1"/>
  <c r="AH22" i="1"/>
  <c r="AH21" i="1"/>
  <c r="AH20" i="1"/>
  <c r="AH19" i="1"/>
  <c r="AH16" i="1"/>
  <c r="AH13" i="1"/>
  <c r="AH12" i="1"/>
  <c r="AH11" i="1"/>
  <c r="AH10" i="1"/>
  <c r="AH9" i="1"/>
  <c r="AH8" i="1"/>
  <c r="AF27" i="1"/>
  <c r="AF26" i="1"/>
  <c r="AF23" i="1"/>
  <c r="AF22" i="1"/>
  <c r="AF21" i="1"/>
  <c r="AF20" i="1"/>
  <c r="AF19" i="1"/>
  <c r="AF16" i="1"/>
  <c r="AF13" i="1"/>
  <c r="AF12" i="1"/>
  <c r="AF11" i="1"/>
  <c r="AF10" i="1"/>
  <c r="AF9" i="1"/>
  <c r="AF8" i="1"/>
  <c r="AD27" i="1"/>
  <c r="AD26" i="1"/>
  <c r="AD23" i="1"/>
  <c r="AD22" i="1"/>
  <c r="AD21" i="1"/>
  <c r="AD20" i="1"/>
  <c r="AD19" i="1"/>
  <c r="AD16" i="1"/>
  <c r="AD13" i="1"/>
  <c r="AD12" i="1"/>
  <c r="AD11" i="1"/>
  <c r="AD10" i="1"/>
  <c r="AD9" i="1"/>
  <c r="AD8" i="1"/>
  <c r="AB27" i="1"/>
  <c r="AB26" i="1"/>
  <c r="AB23" i="1"/>
  <c r="AB22" i="1"/>
  <c r="AB21" i="1"/>
  <c r="AB20" i="1"/>
  <c r="AB19" i="1"/>
  <c r="AB16" i="1"/>
  <c r="AB13" i="1"/>
  <c r="AB12" i="1"/>
  <c r="AB11" i="1"/>
  <c r="AB10" i="1"/>
  <c r="AB9" i="1"/>
  <c r="AB8" i="1"/>
  <c r="Z27" i="1"/>
  <c r="Z26" i="1"/>
  <c r="Z23" i="1"/>
  <c r="Z22" i="1"/>
  <c r="Z21" i="1"/>
  <c r="Z20" i="1"/>
  <c r="Z19" i="1"/>
  <c r="Z16" i="1"/>
  <c r="Z13" i="1"/>
  <c r="Z12" i="1"/>
  <c r="Z11" i="1"/>
  <c r="Z10" i="1"/>
  <c r="Z9" i="1"/>
  <c r="Z8" i="1"/>
  <c r="X27" i="1"/>
  <c r="X26" i="1"/>
  <c r="X23" i="1"/>
  <c r="X22" i="1"/>
  <c r="X21" i="1"/>
  <c r="X20" i="1"/>
  <c r="X19" i="1"/>
  <c r="X16" i="1"/>
  <c r="X13" i="1"/>
  <c r="X12" i="1"/>
  <c r="X11" i="1"/>
  <c r="X10" i="1"/>
  <c r="X9" i="1"/>
  <c r="X8" i="1"/>
  <c r="V27" i="1"/>
  <c r="V26" i="1"/>
  <c r="V23" i="1"/>
  <c r="V22" i="1"/>
  <c r="V21" i="1"/>
  <c r="V20" i="1"/>
  <c r="V19" i="1"/>
  <c r="V16" i="1"/>
  <c r="V13" i="1"/>
  <c r="V12" i="1"/>
  <c r="V11" i="1"/>
  <c r="V10" i="1"/>
  <c r="V9" i="1"/>
  <c r="V8" i="1"/>
  <c r="T27" i="1"/>
  <c r="T26" i="1"/>
  <c r="T23" i="1"/>
  <c r="T22" i="1"/>
  <c r="T21" i="1"/>
  <c r="T20" i="1"/>
  <c r="T19" i="1"/>
  <c r="T16" i="1"/>
  <c r="T13" i="1"/>
  <c r="T12" i="1"/>
  <c r="T11" i="1"/>
  <c r="T10" i="1"/>
  <c r="T9" i="1"/>
  <c r="T8" i="1"/>
  <c r="R27" i="1"/>
  <c r="R26" i="1"/>
  <c r="R23" i="1"/>
  <c r="R22" i="1"/>
  <c r="R21" i="1"/>
  <c r="R20" i="1"/>
  <c r="R19" i="1"/>
  <c r="R16" i="1"/>
  <c r="R13" i="1"/>
  <c r="R12" i="1"/>
  <c r="R11" i="1"/>
  <c r="R10" i="1"/>
  <c r="R9" i="1"/>
  <c r="R8" i="1"/>
  <c r="P27" i="1"/>
  <c r="P26" i="1"/>
  <c r="P23" i="1"/>
  <c r="P22" i="1"/>
  <c r="P21" i="1"/>
  <c r="P20" i="1"/>
  <c r="P19" i="1"/>
  <c r="P16" i="1"/>
  <c r="P13" i="1"/>
  <c r="P12" i="1"/>
  <c r="P11" i="1"/>
  <c r="P10" i="1"/>
  <c r="P9" i="1"/>
  <c r="P8" i="1"/>
  <c r="N27" i="1"/>
  <c r="N26" i="1"/>
  <c r="N23" i="1"/>
  <c r="N22" i="1"/>
  <c r="N21" i="1"/>
  <c r="N20" i="1"/>
  <c r="N19" i="1"/>
  <c r="N16" i="1"/>
  <c r="N13" i="1"/>
  <c r="N12" i="1"/>
  <c r="N11" i="1"/>
  <c r="N10" i="1"/>
  <c r="N9" i="1"/>
  <c r="N8" i="1"/>
  <c r="L27" i="1"/>
  <c r="L26" i="1"/>
  <c r="L23" i="1"/>
  <c r="L22" i="1"/>
  <c r="L21" i="1"/>
  <c r="L20" i="1"/>
  <c r="L19" i="1"/>
  <c r="L16" i="1"/>
  <c r="L13" i="1"/>
  <c r="L12" i="1"/>
  <c r="L11" i="1"/>
  <c r="L10" i="1"/>
  <c r="L9" i="1"/>
  <c r="L8" i="1"/>
  <c r="J27" i="1"/>
  <c r="J26" i="1"/>
  <c r="J23" i="1"/>
  <c r="J22" i="1"/>
  <c r="J21" i="1"/>
  <c r="AZ21" i="1" s="1"/>
  <c r="J20" i="1"/>
  <c r="J19" i="1"/>
  <c r="J16" i="1"/>
  <c r="J13" i="1"/>
  <c r="J12" i="1"/>
  <c r="J11" i="1"/>
  <c r="J10" i="1"/>
  <c r="J9" i="1"/>
  <c r="J8" i="1"/>
  <c r="H27" i="1"/>
  <c r="H26" i="1"/>
  <c r="H23" i="1"/>
  <c r="H22" i="1"/>
  <c r="H21" i="1"/>
  <c r="H20" i="1"/>
  <c r="H19" i="1"/>
  <c r="H16" i="1"/>
  <c r="H13" i="1"/>
  <c r="H12" i="1"/>
  <c r="H11" i="1"/>
  <c r="H10" i="1"/>
  <c r="H9" i="1"/>
  <c r="H8" i="1"/>
  <c r="F27" i="1"/>
  <c r="F26" i="1"/>
  <c r="F23" i="1"/>
  <c r="AZ23" i="1" s="1"/>
  <c r="F22" i="1"/>
  <c r="F21" i="1"/>
  <c r="F20" i="1"/>
  <c r="F19" i="1"/>
  <c r="F16" i="1"/>
  <c r="F13" i="1"/>
  <c r="F12" i="1"/>
  <c r="F11" i="1"/>
  <c r="AZ11" i="1" s="1"/>
  <c r="F10" i="1"/>
  <c r="F9" i="1"/>
  <c r="F8" i="1"/>
  <c r="D10" i="1"/>
  <c r="AZ10" i="1" s="1"/>
  <c r="D11" i="1"/>
  <c r="D12" i="1"/>
  <c r="AZ12" i="1" s="1"/>
  <c r="D13" i="1"/>
  <c r="AZ13" i="1" s="1"/>
  <c r="D16" i="1"/>
  <c r="AZ16" i="1" s="1"/>
  <c r="D19" i="1"/>
  <c r="AZ19" i="1" s="1"/>
  <c r="D20" i="1"/>
  <c r="AZ20" i="1" s="1"/>
  <c r="D21" i="1"/>
  <c r="D22" i="1"/>
  <c r="AZ22" i="1" s="1"/>
  <c r="D23" i="1"/>
  <c r="D26" i="1"/>
  <c r="AZ26" i="1" s="1"/>
  <c r="D27" i="1"/>
  <c r="AZ27" i="1" s="1"/>
  <c r="D9" i="1"/>
  <c r="AZ9" i="1" s="1"/>
  <c r="D8" i="1"/>
  <c r="AZ8" i="1" s="1"/>
  <c r="H29" i="1" l="1"/>
  <c r="L29" i="1"/>
  <c r="X29" i="1"/>
  <c r="AB29" i="1"/>
  <c r="AP29" i="1"/>
  <c r="AR29" i="1"/>
  <c r="AP36" i="1"/>
  <c r="AZ33" i="1"/>
  <c r="R36" i="1"/>
  <c r="AB36" i="1"/>
  <c r="V36" i="1"/>
  <c r="L36" i="1"/>
  <c r="AD36" i="1"/>
  <c r="T36" i="1"/>
  <c r="AL36" i="1"/>
  <c r="AZ34" i="1"/>
  <c r="AV36" i="1"/>
  <c r="X36" i="1"/>
  <c r="Z36" i="1"/>
  <c r="AR36" i="1"/>
  <c r="F36" i="1"/>
  <c r="N36" i="1"/>
  <c r="AT36" i="1"/>
  <c r="H36" i="1"/>
  <c r="AF36" i="1"/>
  <c r="AX36" i="1"/>
  <c r="AH36" i="1"/>
  <c r="J36" i="1"/>
  <c r="D36" i="1"/>
  <c r="AJ29" i="1"/>
  <c r="AT29" i="1"/>
  <c r="AN29" i="1"/>
  <c r="AD29" i="1"/>
  <c r="AX29" i="1"/>
  <c r="AV29" i="1"/>
  <c r="AL29" i="1"/>
  <c r="AH29" i="1"/>
  <c r="AF29" i="1"/>
  <c r="Z29" i="1"/>
  <c r="R29" i="1"/>
  <c r="V29" i="1"/>
  <c r="T29" i="1"/>
  <c r="P29" i="1"/>
  <c r="N29" i="1"/>
  <c r="J29" i="1"/>
  <c r="F29" i="1"/>
  <c r="D29" i="1"/>
  <c r="C39" i="1" l="1"/>
  <c r="AZ29" i="1"/>
  <c r="AZ36" i="1"/>
  <c r="C40" i="1" l="1"/>
  <c r="E39" i="1"/>
  <c r="E40" i="1" l="1"/>
  <c r="G39" i="1"/>
  <c r="G40" i="1" l="1"/>
  <c r="I39" i="1"/>
  <c r="I40" i="1" l="1"/>
  <c r="K39" i="1"/>
  <c r="K40" i="1" l="1"/>
  <c r="M39" i="1"/>
  <c r="M40" i="1" l="1"/>
  <c r="O39" i="1"/>
  <c r="O40" i="1" l="1"/>
  <c r="Q39" i="1"/>
  <c r="Q40" i="1" l="1"/>
  <c r="S39" i="1"/>
  <c r="S40" i="1" l="1"/>
  <c r="U39" i="1"/>
  <c r="U40" i="1" l="1"/>
  <c r="W39" i="1"/>
  <c r="W40" i="1" l="1"/>
  <c r="Y39" i="1"/>
  <c r="Y40" i="1" l="1"/>
  <c r="AA39" i="1"/>
  <c r="AA40" i="1" l="1"/>
  <c r="AC39" i="1"/>
  <c r="AC40" i="1" l="1"/>
  <c r="AE39" i="1"/>
  <c r="AE40" i="1" l="1"/>
  <c r="AG39" i="1"/>
  <c r="AG40" i="1" l="1"/>
  <c r="AI39" i="1"/>
  <c r="AI40" i="1" l="1"/>
  <c r="AK39" i="1"/>
  <c r="AK40" i="1" l="1"/>
  <c r="AM39" i="1"/>
  <c r="AM40" i="1" l="1"/>
  <c r="AO39" i="1"/>
  <c r="AO40" i="1" l="1"/>
  <c r="AQ39" i="1"/>
  <c r="AQ40" i="1" l="1"/>
  <c r="AS39" i="1"/>
  <c r="AS40" i="1" l="1"/>
  <c r="AU39" i="1"/>
  <c r="AU40" i="1" l="1"/>
  <c r="AW39" i="1"/>
  <c r="AW40" i="1" s="1"/>
</calcChain>
</file>

<file path=xl/sharedStrings.xml><?xml version="1.0" encoding="utf-8"?>
<sst xmlns="http://schemas.openxmlformats.org/spreadsheetml/2006/main" count="200" uniqueCount="56">
  <si>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</si>
  <si>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</si>
  <si>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</si>
  <si>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</si>
  <si>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</si>
  <si>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</si>
  <si>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</si>
  <si>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</si>
  <si>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</si>
  <si>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</si>
  <si>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</si>
  <si>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</si>
  <si>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</si>
  <si>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</si>
  <si>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</si>
  <si>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</si>
  <si>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</si>
  <si>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</si>
  <si>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1h</t>
  </si>
  <si>
    <t>2h</t>
  </si>
  <si>
    <t>3h</t>
  </si>
  <si>
    <t>4h</t>
  </si>
  <si>
    <t>5h</t>
  </si>
  <si>
    <t>6h</t>
  </si>
  <si>
    <t>ELECTRONIQUE :</t>
  </si>
  <si>
    <t>GPS / Tablette</t>
  </si>
  <si>
    <t>VHF en émission</t>
  </si>
  <si>
    <t>VHF en veille</t>
  </si>
  <si>
    <t>Girouette</t>
  </si>
  <si>
    <t>Sondeur</t>
  </si>
  <si>
    <t>pilote auto</t>
  </si>
  <si>
    <t>CONFORT</t>
  </si>
  <si>
    <t>Frigo</t>
  </si>
  <si>
    <t>ECLAIRAGE INTERIEUR</t>
  </si>
  <si>
    <t>Carré</t>
  </si>
  <si>
    <t>Cuisine</t>
  </si>
  <si>
    <t>table à carte</t>
  </si>
  <si>
    <t>Cabine avant</t>
  </si>
  <si>
    <t>Salle de bain</t>
  </si>
  <si>
    <t>ECLAIRAGE EXTERIEUR</t>
  </si>
  <si>
    <t>Feux de route</t>
  </si>
  <si>
    <t>Feux de mouillage</t>
  </si>
  <si>
    <t>CONSOMATEURS :</t>
  </si>
  <si>
    <t>PRODUCTION :</t>
  </si>
  <si>
    <t>TOTAL HORAIRE =</t>
  </si>
  <si>
    <t>Tps</t>
  </si>
  <si>
    <t>Ah</t>
  </si>
  <si>
    <t>A</t>
  </si>
  <si>
    <t>EXEMPLE : journée de nav avec batterie pleine au départ + nuit au mouillage</t>
  </si>
  <si>
    <t>TOTAL 24h</t>
  </si>
  <si>
    <t>Panneau Solaire 160 w</t>
  </si>
  <si>
    <t>Alternateur moteur</t>
  </si>
  <si>
    <t>BATTERIE SERVICE</t>
  </si>
  <si>
    <t>Ampérage batterie (A)</t>
  </si>
  <si>
    <t>Pourcentage batterie (%)</t>
  </si>
  <si>
    <t>Bilan Electrique Journalier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</si>
</sst>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darkUp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/>
    <xf numFmtId="0" fontId="0" fillId="5" borderId="0" xfId="0" applyFill="1" applyAlignment="1">
      <alignment horizontal="right" vertical="center"/>
    </xf>
    <xf numFmtId="0" fontId="2" fillId="2" borderId="0" xfId="0" applyFont="1" applyFill="1"/>
    <xf numFmtId="0" fontId="4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/>
    <xf numFmtId="0" fontId="0" fillId="0" borderId="17" xfId="0" applyBorder="1"/>
    <xf numFmtId="0" fontId="0" fillId="4" borderId="11" xfId="0" applyFill="1" applyBorder="1" applyAlignment="1">
      <alignment horizontal="center" vertical="center"/>
    </xf>
    <xf numFmtId="0" fontId="0" fillId="4" borderId="18" xfId="0" applyFill="1" applyBorder="1"/>
    <xf numFmtId="0" fontId="0" fillId="0" borderId="19" xfId="0" applyBorder="1"/>
    <xf numFmtId="0" fontId="0" fillId="0" borderId="20" xfId="0" applyBorder="1" applyAlignment="1">
      <alignment horizontal="right" vertical="center"/>
    </xf>
    <xf numFmtId="0" fontId="0" fillId="5" borderId="20" xfId="0" applyFill="1" applyBorder="1" applyAlignment="1">
      <alignment horizontal="right" vertical="center"/>
    </xf>
    <xf numFmtId="0" fontId="0" fillId="4" borderId="20" xfId="0" applyFill="1" applyBorder="1"/>
    <xf numFmtId="0" fontId="0" fillId="4" borderId="21" xfId="0" applyFill="1" applyBorder="1"/>
    <xf numFmtId="1" fontId="0" fillId="0" borderId="1" xfId="0" applyNumberForma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E428-9684-4330-BBF6-6D6E141E5755}">
  <dimension ref="A1:AZ40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M45" sqref="M45"/>
    </sheetView>
  </sheetViews>
  <sheetFormatPr baseColWidth="10" defaultRowHeight="14.4" x14ac:dyDescent="0.3"/>
  <cols>
    <col min="1" max="1" width="24.33203125" customWidth="1"/>
    <col min="2" max="2" width="10.21875" style="3" customWidth="1"/>
    <col min="3" max="3" width="5.33203125" style="3" customWidth="1"/>
    <col min="4" max="50" width="5.33203125" customWidth="1"/>
    <col min="52" max="52" width="11.5546875" style="3"/>
  </cols>
  <sheetData>
    <row r="1" spans="1:52" ht="34.200000000000003" customHeight="1" thickBot="1" x14ac:dyDescent="0.35">
      <c r="A1" s="34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  <c r="AZ1" s="13"/>
    </row>
    <row r="3" spans="1:52" x14ac:dyDescent="0.3">
      <c r="A3" t="s">
        <v>48</v>
      </c>
    </row>
    <row r="5" spans="1:52" s="6" customFormat="1" ht="15.6" x14ac:dyDescent="0.3">
      <c r="A5" s="46" t="s">
        <v>42</v>
      </c>
      <c r="B5" s="47"/>
      <c r="C5" s="44" t="s">
        <v>0</v>
      </c>
      <c r="D5" s="44"/>
      <c r="E5" s="44" t="s">
        <v>1</v>
      </c>
      <c r="F5" s="44"/>
      <c r="G5" s="44" t="s">
        <v>2</v>
      </c>
      <c r="H5" s="44"/>
      <c r="I5" s="44" t="s">
        <v>3</v>
      </c>
      <c r="J5" s="44"/>
      <c r="K5" s="44" t="s">
        <v>4</v>
      </c>
      <c r="L5" s="44"/>
      <c r="M5" s="44" t="s">
        <v>5</v>
      </c>
      <c r="N5" s="44"/>
      <c r="O5" s="44" t="s">
        <v>6</v>
      </c>
      <c r="P5" s="44"/>
      <c r="Q5" s="44" t="s">
        <v>7</v>
      </c>
      <c r="R5" s="44"/>
      <c r="S5" s="44" t="s">
        <v>8</v>
      </c>
      <c r="T5" s="44"/>
      <c r="U5" s="44" t="s">
        <v>9</v>
      </c>
      <c r="V5" s="44"/>
      <c r="W5" s="44" t="s">
        <v>10</v>
      </c>
      <c r="X5" s="44"/>
      <c r="Y5" s="44" t="s">
        <v>11</v>
      </c>
      <c r="Z5" s="44"/>
      <c r="AA5" s="44" t="s">
        <v>12</v>
      </c>
      <c r="AB5" s="44"/>
      <c r="AC5" s="44" t="s">
        <v>13</v>
      </c>
      <c r="AD5" s="44"/>
      <c r="AE5" s="44" t="s">
        <v>14</v>
      </c>
      <c r="AF5" s="44"/>
      <c r="AG5" s="44" t="s">
        <v>15</v>
      </c>
      <c r="AH5" s="44"/>
      <c r="AI5" s="44" t="s">
        <v>16</v>
      </c>
      <c r="AJ5" s="44"/>
      <c r="AK5" s="44" t="s">
        <v>17</v>
      </c>
      <c r="AL5" s="44"/>
      <c r="AM5" s="44" t="s">
        <v>18</v>
      </c>
      <c r="AN5" s="44"/>
      <c r="AO5" s="44" t="s">
        <v>19</v>
      </c>
      <c r="AP5" s="44"/>
      <c r="AQ5" s="44" t="s">
        <v>20</v>
      </c>
      <c r="AR5" s="44"/>
      <c r="AS5" s="44" t="s">
        <v>21</v>
      </c>
      <c r="AT5" s="44"/>
      <c r="AU5" s="44" t="s">
        <v>22</v>
      </c>
      <c r="AV5" s="44"/>
      <c r="AW5" s="44" t="s">
        <v>23</v>
      </c>
      <c r="AX5" s="44"/>
      <c r="AZ5" s="9" t="s">
        <v>49</v>
      </c>
    </row>
    <row r="6" spans="1:52" x14ac:dyDescent="0.3">
      <c r="A6" s="14"/>
      <c r="B6" s="15" t="s">
        <v>47</v>
      </c>
      <c r="C6" s="5" t="s">
        <v>45</v>
      </c>
      <c r="D6" s="5" t="s">
        <v>46</v>
      </c>
      <c r="E6" s="5" t="s">
        <v>45</v>
      </c>
      <c r="F6" s="5" t="s">
        <v>46</v>
      </c>
      <c r="G6" s="5" t="s">
        <v>45</v>
      </c>
      <c r="H6" s="5" t="s">
        <v>46</v>
      </c>
      <c r="I6" s="5" t="s">
        <v>45</v>
      </c>
      <c r="J6" s="5" t="s">
        <v>46</v>
      </c>
      <c r="K6" s="5" t="s">
        <v>45</v>
      </c>
      <c r="L6" s="5" t="s">
        <v>46</v>
      </c>
      <c r="M6" s="5" t="s">
        <v>45</v>
      </c>
      <c r="N6" s="5" t="s">
        <v>46</v>
      </c>
      <c r="O6" s="5" t="s">
        <v>45</v>
      </c>
      <c r="P6" s="5" t="s">
        <v>46</v>
      </c>
      <c r="Q6" s="5" t="s">
        <v>45</v>
      </c>
      <c r="R6" s="5" t="s">
        <v>46</v>
      </c>
      <c r="S6" s="5" t="s">
        <v>45</v>
      </c>
      <c r="T6" s="5" t="s">
        <v>46</v>
      </c>
      <c r="U6" s="5" t="s">
        <v>45</v>
      </c>
      <c r="V6" s="5" t="s">
        <v>46</v>
      </c>
      <c r="W6" s="5" t="s">
        <v>45</v>
      </c>
      <c r="X6" s="5" t="s">
        <v>46</v>
      </c>
      <c r="Y6" s="5" t="s">
        <v>45</v>
      </c>
      <c r="Z6" s="5" t="s">
        <v>46</v>
      </c>
      <c r="AA6" s="5" t="s">
        <v>45</v>
      </c>
      <c r="AB6" s="5" t="s">
        <v>46</v>
      </c>
      <c r="AC6" s="5" t="s">
        <v>45</v>
      </c>
      <c r="AD6" s="5" t="s">
        <v>46</v>
      </c>
      <c r="AE6" s="5" t="s">
        <v>45</v>
      </c>
      <c r="AF6" s="5" t="s">
        <v>46</v>
      </c>
      <c r="AG6" s="5" t="s">
        <v>45</v>
      </c>
      <c r="AH6" s="5" t="s">
        <v>46</v>
      </c>
      <c r="AI6" s="5" t="s">
        <v>45</v>
      </c>
      <c r="AJ6" s="5" t="s">
        <v>46</v>
      </c>
      <c r="AK6" s="5" t="s">
        <v>45</v>
      </c>
      <c r="AL6" s="5" t="s">
        <v>46</v>
      </c>
      <c r="AM6" s="5" t="s">
        <v>45</v>
      </c>
      <c r="AN6" s="5" t="s">
        <v>46</v>
      </c>
      <c r="AO6" s="5" t="s">
        <v>45</v>
      </c>
      <c r="AP6" s="5" t="s">
        <v>46</v>
      </c>
      <c r="AQ6" s="5" t="s">
        <v>45</v>
      </c>
      <c r="AR6" s="5" t="s">
        <v>46</v>
      </c>
      <c r="AS6" s="5" t="s">
        <v>45</v>
      </c>
      <c r="AT6" s="5" t="s">
        <v>46</v>
      </c>
      <c r="AU6" s="5" t="s">
        <v>45</v>
      </c>
      <c r="AV6" s="5" t="s">
        <v>46</v>
      </c>
      <c r="AW6" s="5" t="s">
        <v>45</v>
      </c>
      <c r="AX6" s="5" t="s">
        <v>46</v>
      </c>
      <c r="AZ6" s="10"/>
    </row>
    <row r="7" spans="1:52" x14ac:dyDescent="0.3">
      <c r="A7" s="1" t="s">
        <v>24</v>
      </c>
      <c r="B7" s="2"/>
      <c r="C7" s="2"/>
      <c r="D7" s="8"/>
      <c r="F7" s="8"/>
      <c r="H7" s="8"/>
      <c r="J7" s="8"/>
      <c r="L7" s="8"/>
      <c r="N7" s="8"/>
      <c r="P7" s="8"/>
      <c r="R7" s="8"/>
      <c r="T7" s="8"/>
      <c r="V7" s="8"/>
      <c r="X7" s="8"/>
      <c r="Z7" s="8"/>
      <c r="AB7" s="8"/>
      <c r="AD7" s="8"/>
      <c r="AF7" s="8"/>
      <c r="AH7" s="8"/>
      <c r="AJ7" s="8"/>
      <c r="AL7" s="8"/>
      <c r="AN7" s="8"/>
      <c r="AP7" s="8"/>
      <c r="AR7" s="8"/>
      <c r="AT7" s="8"/>
      <c r="AV7" s="8"/>
      <c r="AX7" s="8"/>
      <c r="AZ7" s="10"/>
    </row>
    <row r="8" spans="1:52" x14ac:dyDescent="0.3">
      <c r="A8" t="s">
        <v>25</v>
      </c>
      <c r="B8" s="3">
        <v>1</v>
      </c>
      <c r="C8" s="3">
        <v>1</v>
      </c>
      <c r="D8" s="8">
        <f>C8*$B8</f>
        <v>1</v>
      </c>
      <c r="E8">
        <v>1</v>
      </c>
      <c r="F8" s="8">
        <f>E8*$B8</f>
        <v>1</v>
      </c>
      <c r="G8">
        <v>1</v>
      </c>
      <c r="H8" s="8">
        <f>G8*$B8</f>
        <v>1</v>
      </c>
      <c r="I8">
        <v>1</v>
      </c>
      <c r="J8" s="8">
        <f>I8*$B8</f>
        <v>1</v>
      </c>
      <c r="K8">
        <v>1</v>
      </c>
      <c r="L8" s="8">
        <f>K8*$B8</f>
        <v>1</v>
      </c>
      <c r="M8">
        <v>1</v>
      </c>
      <c r="N8" s="8">
        <f>M8*$B8</f>
        <v>1</v>
      </c>
      <c r="O8">
        <v>1</v>
      </c>
      <c r="P8" s="8">
        <f>O8*$B8</f>
        <v>1</v>
      </c>
      <c r="Q8">
        <v>1</v>
      </c>
      <c r="R8" s="8">
        <f>Q8*$B8</f>
        <v>1</v>
      </c>
      <c r="S8">
        <v>1</v>
      </c>
      <c r="T8" s="8">
        <f>S8*$B8</f>
        <v>1</v>
      </c>
      <c r="U8">
        <v>1</v>
      </c>
      <c r="V8" s="8">
        <f>U8*$B8</f>
        <v>1</v>
      </c>
      <c r="W8">
        <v>1</v>
      </c>
      <c r="X8" s="8">
        <f>W8*$B8</f>
        <v>1</v>
      </c>
      <c r="Y8">
        <v>1</v>
      </c>
      <c r="Z8" s="8">
        <f>Y8*$B8</f>
        <v>1</v>
      </c>
      <c r="AA8">
        <v>1</v>
      </c>
      <c r="AB8" s="8">
        <f>AA8*$B8</f>
        <v>1</v>
      </c>
      <c r="AD8" s="8">
        <f>AC8*$B8</f>
        <v>0</v>
      </c>
      <c r="AF8" s="8">
        <f>AE8*$B8</f>
        <v>0</v>
      </c>
      <c r="AH8" s="8">
        <f>AG8*$B8</f>
        <v>0</v>
      </c>
      <c r="AJ8" s="8">
        <f>AI8*$B8</f>
        <v>0</v>
      </c>
      <c r="AL8" s="8">
        <f>AK8*$B8</f>
        <v>0</v>
      </c>
      <c r="AN8" s="8">
        <f>AM8*$B8</f>
        <v>0</v>
      </c>
      <c r="AP8" s="8">
        <f>AO8*$B8</f>
        <v>0</v>
      </c>
      <c r="AR8" s="8">
        <f>AQ8*$B8</f>
        <v>0</v>
      </c>
      <c r="AT8" s="8">
        <f>AS8*$B8</f>
        <v>0</v>
      </c>
      <c r="AV8" s="8">
        <f>AU8*$B8</f>
        <v>0</v>
      </c>
      <c r="AX8" s="8">
        <f>AW8*$B8</f>
        <v>0</v>
      </c>
      <c r="AZ8" s="10">
        <f>D8+F8+H8+J8+L8+N8+P8+R8+T8+V8+X8+Z8+AB8+AD8+AF8+AH8+AJ8+AL8+AN8+AP8+AR8+AT8+AV8+AX8</f>
        <v>13</v>
      </c>
    </row>
    <row r="9" spans="1:52" x14ac:dyDescent="0.3">
      <c r="A9" t="s">
        <v>26</v>
      </c>
      <c r="B9" s="3">
        <v>4</v>
      </c>
      <c r="D9" s="8">
        <f>C9*$B9</f>
        <v>0</v>
      </c>
      <c r="E9">
        <v>0.2</v>
      </c>
      <c r="F9" s="8">
        <f>E9*$B9</f>
        <v>0.8</v>
      </c>
      <c r="H9" s="8">
        <f>G9*$B9</f>
        <v>0</v>
      </c>
      <c r="I9">
        <v>0.2</v>
      </c>
      <c r="J9" s="8">
        <f>I9*$B9</f>
        <v>0.8</v>
      </c>
      <c r="L9" s="8">
        <f>K9*$B9</f>
        <v>0</v>
      </c>
      <c r="M9">
        <v>0.2</v>
      </c>
      <c r="N9" s="8">
        <f>M9*$B9</f>
        <v>0.8</v>
      </c>
      <c r="P9" s="8">
        <f>O9*$B9</f>
        <v>0</v>
      </c>
      <c r="R9" s="8">
        <f>Q9*$B9</f>
        <v>0</v>
      </c>
      <c r="T9" s="8">
        <f>S9*$B9</f>
        <v>0</v>
      </c>
      <c r="V9" s="8">
        <f>U9*$B9</f>
        <v>0</v>
      </c>
      <c r="X9" s="8">
        <f>W9*$B9</f>
        <v>0</v>
      </c>
      <c r="Y9">
        <v>0.5</v>
      </c>
      <c r="Z9" s="8">
        <f>Y9*$B9</f>
        <v>2</v>
      </c>
      <c r="AB9" s="8">
        <f>AA9*$B9</f>
        <v>0</v>
      </c>
      <c r="AD9" s="8">
        <f>AC9*$B9</f>
        <v>0</v>
      </c>
      <c r="AF9" s="8">
        <f>AE9*$B9</f>
        <v>0</v>
      </c>
      <c r="AH9" s="8">
        <f>AG9*$B9</f>
        <v>0</v>
      </c>
      <c r="AJ9" s="8">
        <f>AI9*$B9</f>
        <v>0</v>
      </c>
      <c r="AL9" s="8">
        <f>AK9*$B9</f>
        <v>0</v>
      </c>
      <c r="AN9" s="8">
        <f>AM9*$B9</f>
        <v>0</v>
      </c>
      <c r="AP9" s="8">
        <f>AO9*$B9</f>
        <v>0</v>
      </c>
      <c r="AR9" s="8">
        <f>AQ9*$B9</f>
        <v>0</v>
      </c>
      <c r="AT9" s="8">
        <f>AS9*$B9</f>
        <v>0</v>
      </c>
      <c r="AV9" s="8">
        <f>AU9*$B9</f>
        <v>0</v>
      </c>
      <c r="AX9" s="8">
        <f>AW9*$B9</f>
        <v>0</v>
      </c>
      <c r="AZ9" s="10">
        <f t="shared" ref="AZ9:AZ13" si="0">D9+F9+H9+J9+L9+N9+P9+R9+T9+V9+X9+Z9+AB9+AD9+AF9+AH9+AJ9+AL9+AN9+AP9+AR9+AT9+AV9+AX9</f>
        <v>4.4000000000000004</v>
      </c>
    </row>
    <row r="10" spans="1:52" x14ac:dyDescent="0.3">
      <c r="A10" t="s">
        <v>27</v>
      </c>
      <c r="B10" s="3">
        <v>0.1</v>
      </c>
      <c r="C10" s="3">
        <v>1</v>
      </c>
      <c r="D10" s="8">
        <f t="shared" ref="D10:F27" si="1">C10*$B10</f>
        <v>0.1</v>
      </c>
      <c r="E10">
        <v>0.8</v>
      </c>
      <c r="F10" s="8">
        <f t="shared" si="1"/>
        <v>8.0000000000000016E-2</v>
      </c>
      <c r="G10">
        <v>1</v>
      </c>
      <c r="H10" s="8">
        <f t="shared" ref="H10" si="2">G10*$B10</f>
        <v>0.1</v>
      </c>
      <c r="I10">
        <v>0.8</v>
      </c>
      <c r="J10" s="8">
        <f t="shared" ref="J10" si="3">I10*$B10</f>
        <v>8.0000000000000016E-2</v>
      </c>
      <c r="K10">
        <v>1</v>
      </c>
      <c r="L10" s="8">
        <f t="shared" ref="L10" si="4">K10*$B10</f>
        <v>0.1</v>
      </c>
      <c r="M10">
        <v>0.8</v>
      </c>
      <c r="N10" s="8">
        <f t="shared" ref="N10" si="5">M10*$B10</f>
        <v>8.0000000000000016E-2</v>
      </c>
      <c r="O10">
        <v>1</v>
      </c>
      <c r="P10" s="8">
        <f t="shared" ref="P10" si="6">O10*$B10</f>
        <v>0.1</v>
      </c>
      <c r="Q10">
        <v>1</v>
      </c>
      <c r="R10" s="8">
        <f t="shared" ref="R10" si="7">Q10*$B10</f>
        <v>0.1</v>
      </c>
      <c r="S10">
        <v>1</v>
      </c>
      <c r="T10" s="8">
        <f t="shared" ref="T10" si="8">S10*$B10</f>
        <v>0.1</v>
      </c>
      <c r="U10">
        <v>1</v>
      </c>
      <c r="V10" s="8">
        <f t="shared" ref="V10" si="9">U10*$B10</f>
        <v>0.1</v>
      </c>
      <c r="W10">
        <v>1</v>
      </c>
      <c r="X10" s="8">
        <f t="shared" ref="X10" si="10">W10*$B10</f>
        <v>0.1</v>
      </c>
      <c r="Y10">
        <v>0.5</v>
      </c>
      <c r="Z10" s="8">
        <f t="shared" ref="Z10" si="11">Y10*$B10</f>
        <v>0.05</v>
      </c>
      <c r="AA10">
        <v>1</v>
      </c>
      <c r="AB10" s="8">
        <f t="shared" ref="AB10" si="12">AA10*$B10</f>
        <v>0.1</v>
      </c>
      <c r="AC10">
        <v>1</v>
      </c>
      <c r="AD10" s="8">
        <f t="shared" ref="AD10" si="13">AC10*$B10</f>
        <v>0.1</v>
      </c>
      <c r="AE10">
        <v>1</v>
      </c>
      <c r="AF10" s="8">
        <f t="shared" ref="AF10" si="14">AE10*$B10</f>
        <v>0.1</v>
      </c>
      <c r="AH10" s="8">
        <f t="shared" ref="AH10" si="15">AG10*$B10</f>
        <v>0</v>
      </c>
      <c r="AJ10" s="8">
        <f t="shared" ref="AJ10" si="16">AI10*$B10</f>
        <v>0</v>
      </c>
      <c r="AL10" s="8">
        <f t="shared" ref="AL10" si="17">AK10*$B10</f>
        <v>0</v>
      </c>
      <c r="AN10" s="8">
        <f t="shared" ref="AN10" si="18">AM10*$B10</f>
        <v>0</v>
      </c>
      <c r="AP10" s="8">
        <f t="shared" ref="AP10" si="19">AO10*$B10</f>
        <v>0</v>
      </c>
      <c r="AR10" s="8">
        <f t="shared" ref="AR10" si="20">AQ10*$B10</f>
        <v>0</v>
      </c>
      <c r="AT10" s="8">
        <f t="shared" ref="AT10" si="21">AS10*$B10</f>
        <v>0</v>
      </c>
      <c r="AV10" s="8">
        <f t="shared" ref="AV10" si="22">AU10*$B10</f>
        <v>0</v>
      </c>
      <c r="AX10" s="8">
        <f t="shared" ref="AX10" si="23">AW10*$B10</f>
        <v>0</v>
      </c>
      <c r="AZ10" s="10">
        <f t="shared" si="0"/>
        <v>1.3900000000000003</v>
      </c>
    </row>
    <row r="11" spans="1:52" x14ac:dyDescent="0.3">
      <c r="A11" t="s">
        <v>28</v>
      </c>
      <c r="B11" s="3">
        <v>0.33</v>
      </c>
      <c r="C11" s="3">
        <v>1</v>
      </c>
      <c r="D11" s="8">
        <f t="shared" si="1"/>
        <v>0.33</v>
      </c>
      <c r="E11">
        <v>1</v>
      </c>
      <c r="F11" s="8">
        <f t="shared" si="1"/>
        <v>0.33</v>
      </c>
      <c r="G11">
        <v>1</v>
      </c>
      <c r="H11" s="8">
        <f t="shared" ref="H11" si="24">G11*$B11</f>
        <v>0.33</v>
      </c>
      <c r="I11">
        <v>1</v>
      </c>
      <c r="J11" s="8">
        <f t="shared" ref="J11" si="25">I11*$B11</f>
        <v>0.33</v>
      </c>
      <c r="K11">
        <v>1</v>
      </c>
      <c r="L11" s="8">
        <f t="shared" ref="L11" si="26">K11*$B11</f>
        <v>0.33</v>
      </c>
      <c r="M11">
        <v>1</v>
      </c>
      <c r="N11" s="8">
        <f t="shared" ref="N11" si="27">M11*$B11</f>
        <v>0.33</v>
      </c>
      <c r="O11">
        <v>1</v>
      </c>
      <c r="P11" s="8">
        <f t="shared" ref="P11" si="28">O11*$B11</f>
        <v>0.33</v>
      </c>
      <c r="Q11">
        <v>1</v>
      </c>
      <c r="R11" s="8">
        <f t="shared" ref="R11" si="29">Q11*$B11</f>
        <v>0.33</v>
      </c>
      <c r="S11">
        <v>1</v>
      </c>
      <c r="T11" s="8">
        <f t="shared" ref="T11" si="30">S11*$B11</f>
        <v>0.33</v>
      </c>
      <c r="U11">
        <v>1</v>
      </c>
      <c r="V11" s="8">
        <f t="shared" ref="V11" si="31">U11*$B11</f>
        <v>0.33</v>
      </c>
      <c r="W11">
        <v>1</v>
      </c>
      <c r="X11" s="8">
        <f t="shared" ref="X11" si="32">W11*$B11</f>
        <v>0.33</v>
      </c>
      <c r="Y11">
        <v>1</v>
      </c>
      <c r="Z11" s="8">
        <f t="shared" ref="Z11" si="33">Y11*$B11</f>
        <v>0.33</v>
      </c>
      <c r="AA11">
        <v>1</v>
      </c>
      <c r="AB11" s="8">
        <f t="shared" ref="AB11" si="34">AA11*$B11</f>
        <v>0.33</v>
      </c>
      <c r="AC11">
        <v>1</v>
      </c>
      <c r="AD11" s="8">
        <f t="shared" ref="AD11" si="35">AC11*$B11</f>
        <v>0.33</v>
      </c>
      <c r="AE11">
        <v>1</v>
      </c>
      <c r="AF11" s="8">
        <f t="shared" ref="AF11" si="36">AE11*$B11</f>
        <v>0.33</v>
      </c>
      <c r="AH11" s="8">
        <f t="shared" ref="AH11" si="37">AG11*$B11</f>
        <v>0</v>
      </c>
      <c r="AJ11" s="8">
        <f t="shared" ref="AJ11" si="38">AI11*$B11</f>
        <v>0</v>
      </c>
      <c r="AL11" s="8">
        <f t="shared" ref="AL11" si="39">AK11*$B11</f>
        <v>0</v>
      </c>
      <c r="AN11" s="8">
        <f t="shared" ref="AN11" si="40">AM11*$B11</f>
        <v>0</v>
      </c>
      <c r="AP11" s="8">
        <f t="shared" ref="AP11" si="41">AO11*$B11</f>
        <v>0</v>
      </c>
      <c r="AR11" s="8">
        <f t="shared" ref="AR11" si="42">AQ11*$B11</f>
        <v>0</v>
      </c>
      <c r="AT11" s="8">
        <f t="shared" ref="AT11" si="43">AS11*$B11</f>
        <v>0</v>
      </c>
      <c r="AV11" s="8">
        <f t="shared" ref="AV11" si="44">AU11*$B11</f>
        <v>0</v>
      </c>
      <c r="AX11" s="8">
        <f t="shared" ref="AX11" si="45">AW11*$B11</f>
        <v>0</v>
      </c>
      <c r="AZ11" s="10">
        <f t="shared" si="0"/>
        <v>4.95</v>
      </c>
    </row>
    <row r="12" spans="1:52" x14ac:dyDescent="0.3">
      <c r="A12" t="s">
        <v>29</v>
      </c>
      <c r="B12" s="3">
        <v>1</v>
      </c>
      <c r="C12" s="3">
        <v>1</v>
      </c>
      <c r="D12" s="8">
        <f t="shared" si="1"/>
        <v>1</v>
      </c>
      <c r="E12">
        <v>1</v>
      </c>
      <c r="F12" s="8">
        <f t="shared" si="1"/>
        <v>1</v>
      </c>
      <c r="G12">
        <v>1</v>
      </c>
      <c r="H12" s="8">
        <f t="shared" ref="H12" si="46">G12*$B12</f>
        <v>1</v>
      </c>
      <c r="I12">
        <v>1</v>
      </c>
      <c r="J12" s="8">
        <f t="shared" ref="J12" si="47">I12*$B12</f>
        <v>1</v>
      </c>
      <c r="K12">
        <v>1</v>
      </c>
      <c r="L12" s="8">
        <f t="shared" ref="L12" si="48">K12*$B12</f>
        <v>1</v>
      </c>
      <c r="M12">
        <v>1</v>
      </c>
      <c r="N12" s="8">
        <f t="shared" ref="N12" si="49">M12*$B12</f>
        <v>1</v>
      </c>
      <c r="O12">
        <v>1</v>
      </c>
      <c r="P12" s="8">
        <f t="shared" ref="P12" si="50">O12*$B12</f>
        <v>1</v>
      </c>
      <c r="Q12">
        <v>1</v>
      </c>
      <c r="R12" s="8">
        <f t="shared" ref="R12" si="51">Q12*$B12</f>
        <v>1</v>
      </c>
      <c r="S12">
        <v>1</v>
      </c>
      <c r="T12" s="8">
        <f t="shared" ref="T12" si="52">S12*$B12</f>
        <v>1</v>
      </c>
      <c r="U12">
        <v>1</v>
      </c>
      <c r="V12" s="8">
        <f t="shared" ref="V12" si="53">U12*$B12</f>
        <v>1</v>
      </c>
      <c r="W12">
        <v>1</v>
      </c>
      <c r="X12" s="8">
        <f t="shared" ref="X12" si="54">W12*$B12</f>
        <v>1</v>
      </c>
      <c r="Y12">
        <v>1</v>
      </c>
      <c r="Z12" s="8">
        <f t="shared" ref="Z12" si="55">Y12*$B12</f>
        <v>1</v>
      </c>
      <c r="AA12">
        <v>1</v>
      </c>
      <c r="AB12" s="8">
        <f t="shared" ref="AB12" si="56">AA12*$B12</f>
        <v>1</v>
      </c>
      <c r="AC12">
        <v>1</v>
      </c>
      <c r="AD12" s="8">
        <f t="shared" ref="AD12" si="57">AC12*$B12</f>
        <v>1</v>
      </c>
      <c r="AE12">
        <v>1</v>
      </c>
      <c r="AF12" s="8">
        <f t="shared" ref="AF12" si="58">AE12*$B12</f>
        <v>1</v>
      </c>
      <c r="AH12" s="8">
        <f t="shared" ref="AH12" si="59">AG12*$B12</f>
        <v>0</v>
      </c>
      <c r="AJ12" s="8">
        <f t="shared" ref="AJ12" si="60">AI12*$B12</f>
        <v>0</v>
      </c>
      <c r="AL12" s="8">
        <f t="shared" ref="AL12" si="61">AK12*$B12</f>
        <v>0</v>
      </c>
      <c r="AN12" s="8">
        <f t="shared" ref="AN12" si="62">AM12*$B12</f>
        <v>0</v>
      </c>
      <c r="AP12" s="8">
        <f t="shared" ref="AP12" si="63">AO12*$B12</f>
        <v>0</v>
      </c>
      <c r="AR12" s="8">
        <f t="shared" ref="AR12" si="64">AQ12*$B12</f>
        <v>0</v>
      </c>
      <c r="AT12" s="8">
        <f t="shared" ref="AT12" si="65">AS12*$B12</f>
        <v>0</v>
      </c>
      <c r="AV12" s="8">
        <f t="shared" ref="AV12" si="66">AU12*$B12</f>
        <v>0</v>
      </c>
      <c r="AX12" s="8">
        <f t="shared" ref="AX12" si="67">AW12*$B12</f>
        <v>0</v>
      </c>
      <c r="AZ12" s="10">
        <f t="shared" si="0"/>
        <v>15</v>
      </c>
    </row>
    <row r="13" spans="1:52" x14ac:dyDescent="0.3">
      <c r="A13" t="s">
        <v>30</v>
      </c>
      <c r="B13" s="3">
        <v>3</v>
      </c>
      <c r="D13" s="8">
        <f t="shared" si="1"/>
        <v>0</v>
      </c>
      <c r="E13">
        <v>1</v>
      </c>
      <c r="F13" s="8">
        <f t="shared" si="1"/>
        <v>3</v>
      </c>
      <c r="G13">
        <v>1</v>
      </c>
      <c r="H13" s="8">
        <f t="shared" ref="H13" si="68">G13*$B13</f>
        <v>3</v>
      </c>
      <c r="I13">
        <v>1</v>
      </c>
      <c r="J13" s="8">
        <f t="shared" ref="J13" si="69">I13*$B13</f>
        <v>3</v>
      </c>
      <c r="K13">
        <v>1</v>
      </c>
      <c r="L13" s="8">
        <f t="shared" ref="L13" si="70">K13*$B13</f>
        <v>3</v>
      </c>
      <c r="M13">
        <v>1</v>
      </c>
      <c r="N13" s="8">
        <f t="shared" ref="N13" si="71">M13*$B13</f>
        <v>3</v>
      </c>
      <c r="O13">
        <v>1</v>
      </c>
      <c r="P13" s="8">
        <f t="shared" ref="P13" si="72">O13*$B13</f>
        <v>3</v>
      </c>
      <c r="Q13">
        <v>1</v>
      </c>
      <c r="R13" s="8">
        <f t="shared" ref="R13" si="73">Q13*$B13</f>
        <v>3</v>
      </c>
      <c r="S13">
        <v>1</v>
      </c>
      <c r="T13" s="8">
        <f t="shared" ref="T13" si="74">S13*$B13</f>
        <v>3</v>
      </c>
      <c r="U13">
        <v>1</v>
      </c>
      <c r="V13" s="8">
        <f t="shared" ref="V13" si="75">U13*$B13</f>
        <v>3</v>
      </c>
      <c r="W13">
        <v>1</v>
      </c>
      <c r="X13" s="8">
        <f t="shared" ref="X13" si="76">W13*$B13</f>
        <v>3</v>
      </c>
      <c r="Z13" s="8">
        <f t="shared" ref="Z13" si="77">Y13*$B13</f>
        <v>0</v>
      </c>
      <c r="AB13" s="8">
        <f t="shared" ref="AB13" si="78">AA13*$B13</f>
        <v>0</v>
      </c>
      <c r="AD13" s="8">
        <f t="shared" ref="AD13" si="79">AC13*$B13</f>
        <v>0</v>
      </c>
      <c r="AF13" s="8">
        <f t="shared" ref="AF13" si="80">AE13*$B13</f>
        <v>0</v>
      </c>
      <c r="AH13" s="8">
        <f t="shared" ref="AH13" si="81">AG13*$B13</f>
        <v>0</v>
      </c>
      <c r="AJ13" s="8">
        <f t="shared" ref="AJ13" si="82">AI13*$B13</f>
        <v>0</v>
      </c>
      <c r="AL13" s="8">
        <f t="shared" ref="AL13" si="83">AK13*$B13</f>
        <v>0</v>
      </c>
      <c r="AN13" s="8">
        <f t="shared" ref="AN13" si="84">AM13*$B13</f>
        <v>0</v>
      </c>
      <c r="AP13" s="8">
        <f t="shared" ref="AP13" si="85">AO13*$B13</f>
        <v>0</v>
      </c>
      <c r="AR13" s="8">
        <f t="shared" ref="AR13" si="86">AQ13*$B13</f>
        <v>0</v>
      </c>
      <c r="AT13" s="8">
        <f t="shared" ref="AT13" si="87">AS13*$B13</f>
        <v>0</v>
      </c>
      <c r="AV13" s="8">
        <f t="shared" ref="AV13" si="88">AU13*$B13</f>
        <v>0</v>
      </c>
      <c r="AX13" s="8">
        <f t="shared" ref="AX13" si="89">AW13*$B13</f>
        <v>0</v>
      </c>
      <c r="AZ13" s="10">
        <f t="shared" si="0"/>
        <v>30</v>
      </c>
    </row>
    <row r="14" spans="1:52" x14ac:dyDescent="0.3">
      <c r="D14" s="8"/>
      <c r="F14" s="8"/>
      <c r="H14" s="8"/>
      <c r="J14" s="8"/>
      <c r="L14" s="8"/>
      <c r="N14" s="8"/>
      <c r="P14" s="8"/>
      <c r="R14" s="8"/>
      <c r="T14" s="8"/>
      <c r="V14" s="8"/>
      <c r="X14" s="8"/>
      <c r="Z14" s="8"/>
      <c r="AB14" s="8"/>
      <c r="AD14" s="8"/>
      <c r="AF14" s="8"/>
      <c r="AH14" s="8"/>
      <c r="AJ14" s="8"/>
      <c r="AL14" s="8"/>
      <c r="AN14" s="8"/>
      <c r="AP14" s="8"/>
      <c r="AR14" s="8"/>
      <c r="AT14" s="8"/>
      <c r="AV14" s="8"/>
      <c r="AX14" s="8"/>
      <c r="AZ14" s="10"/>
    </row>
    <row r="15" spans="1:52" x14ac:dyDescent="0.3">
      <c r="A15" s="1" t="s">
        <v>31</v>
      </c>
      <c r="B15" s="2"/>
      <c r="C15" s="2"/>
      <c r="D15" s="8"/>
      <c r="F15" s="8"/>
      <c r="H15" s="8"/>
      <c r="J15" s="8"/>
      <c r="L15" s="8"/>
      <c r="N15" s="8"/>
      <c r="P15" s="8"/>
      <c r="R15" s="8"/>
      <c r="T15" s="8"/>
      <c r="V15" s="8"/>
      <c r="X15" s="8"/>
      <c r="Z15" s="8"/>
      <c r="AB15" s="8"/>
      <c r="AD15" s="8"/>
      <c r="AF15" s="8"/>
      <c r="AH15" s="8"/>
      <c r="AJ15" s="8"/>
      <c r="AL15" s="8"/>
      <c r="AN15" s="8"/>
      <c r="AP15" s="8"/>
      <c r="AR15" s="8"/>
      <c r="AT15" s="8"/>
      <c r="AV15" s="8"/>
      <c r="AX15" s="8"/>
      <c r="AZ15" s="10"/>
    </row>
    <row r="16" spans="1:52" x14ac:dyDescent="0.3">
      <c r="A16" t="s">
        <v>32</v>
      </c>
      <c r="B16" s="3">
        <v>3.33</v>
      </c>
      <c r="C16" s="3">
        <v>0.5</v>
      </c>
      <c r="D16" s="8">
        <f t="shared" si="1"/>
        <v>1.665</v>
      </c>
      <c r="E16">
        <v>0.5</v>
      </c>
      <c r="F16" s="8">
        <f t="shared" si="1"/>
        <v>1.665</v>
      </c>
      <c r="G16">
        <v>0.5</v>
      </c>
      <c r="H16" s="8">
        <f t="shared" ref="H16" si="90">G16*$B16</f>
        <v>1.665</v>
      </c>
      <c r="I16">
        <v>0.5</v>
      </c>
      <c r="J16" s="8">
        <f t="shared" ref="J16" si="91">I16*$B16</f>
        <v>1.665</v>
      </c>
      <c r="K16">
        <v>0.5</v>
      </c>
      <c r="L16" s="8">
        <f t="shared" ref="L16" si="92">K16*$B16</f>
        <v>1.665</v>
      </c>
      <c r="M16">
        <v>0.5</v>
      </c>
      <c r="N16" s="8">
        <f t="shared" ref="N16" si="93">M16*$B16</f>
        <v>1.665</v>
      </c>
      <c r="O16">
        <v>0.5</v>
      </c>
      <c r="P16" s="8">
        <f t="shared" ref="P16" si="94">O16*$B16</f>
        <v>1.665</v>
      </c>
      <c r="Q16">
        <v>0.5</v>
      </c>
      <c r="R16" s="8">
        <f t="shared" ref="R16" si="95">Q16*$B16</f>
        <v>1.665</v>
      </c>
      <c r="S16">
        <v>0.5</v>
      </c>
      <c r="T16" s="8">
        <f t="shared" ref="T16" si="96">S16*$B16</f>
        <v>1.665</v>
      </c>
      <c r="U16">
        <v>0.5</v>
      </c>
      <c r="V16" s="8">
        <f t="shared" ref="V16" si="97">U16*$B16</f>
        <v>1.665</v>
      </c>
      <c r="W16">
        <v>0.5</v>
      </c>
      <c r="X16" s="8">
        <f t="shared" ref="X16" si="98">W16*$B16</f>
        <v>1.665</v>
      </c>
      <c r="Y16">
        <v>0.5</v>
      </c>
      <c r="Z16" s="8">
        <f t="shared" ref="Z16" si="99">Y16*$B16</f>
        <v>1.665</v>
      </c>
      <c r="AA16">
        <v>0.5</v>
      </c>
      <c r="AB16" s="8">
        <f t="shared" ref="AB16" si="100">AA16*$B16</f>
        <v>1.665</v>
      </c>
      <c r="AC16">
        <v>0.5</v>
      </c>
      <c r="AD16" s="8">
        <f t="shared" ref="AD16" si="101">AC16*$B16</f>
        <v>1.665</v>
      </c>
      <c r="AE16">
        <v>0.5</v>
      </c>
      <c r="AF16" s="8">
        <f t="shared" ref="AF16" si="102">AE16*$B16</f>
        <v>1.665</v>
      </c>
      <c r="AG16">
        <v>0.5</v>
      </c>
      <c r="AH16" s="8">
        <f t="shared" ref="AH16" si="103">AG16*$B16</f>
        <v>1.665</v>
      </c>
      <c r="AI16">
        <v>0.5</v>
      </c>
      <c r="AJ16" s="8">
        <f t="shared" ref="AJ16" si="104">AI16*$B16</f>
        <v>1.665</v>
      </c>
      <c r="AK16">
        <v>0.5</v>
      </c>
      <c r="AL16" s="8">
        <f t="shared" ref="AL16" si="105">AK16*$B16</f>
        <v>1.665</v>
      </c>
      <c r="AM16">
        <v>0.5</v>
      </c>
      <c r="AN16" s="8">
        <f t="shared" ref="AN16" si="106">AM16*$B16</f>
        <v>1.665</v>
      </c>
      <c r="AO16">
        <v>0.5</v>
      </c>
      <c r="AP16" s="8">
        <f t="shared" ref="AP16" si="107">AO16*$B16</f>
        <v>1.665</v>
      </c>
      <c r="AQ16">
        <v>0.5</v>
      </c>
      <c r="AR16" s="8">
        <f t="shared" ref="AR16" si="108">AQ16*$B16</f>
        <v>1.665</v>
      </c>
      <c r="AS16">
        <v>0.5</v>
      </c>
      <c r="AT16" s="8">
        <f t="shared" ref="AT16" si="109">AS16*$B16</f>
        <v>1.665</v>
      </c>
      <c r="AU16">
        <v>0.5</v>
      </c>
      <c r="AV16" s="8">
        <f t="shared" ref="AV16" si="110">AU16*$B16</f>
        <v>1.665</v>
      </c>
      <c r="AW16">
        <v>0.5</v>
      </c>
      <c r="AX16" s="8">
        <f t="shared" ref="AX16" si="111">AW16*$B16</f>
        <v>1.665</v>
      </c>
      <c r="AZ16" s="10">
        <f>D16+F16+H16+J16+L16+N16+P16+R16+T16+V16+X16+Z16+AB16+AD16+AF16+AH16+AJ16+AL16+AN16+AP16+AR16+AT16+AV16+AX16</f>
        <v>39.959999999999987</v>
      </c>
    </row>
    <row r="17" spans="1:52" x14ac:dyDescent="0.3">
      <c r="D17" s="8"/>
      <c r="F17" s="8"/>
      <c r="H17" s="8"/>
      <c r="J17" s="8"/>
      <c r="L17" s="8"/>
      <c r="N17" s="8"/>
      <c r="P17" s="8"/>
      <c r="R17" s="8"/>
      <c r="T17" s="8"/>
      <c r="V17" s="8"/>
      <c r="X17" s="8"/>
      <c r="Z17" s="8"/>
      <c r="AB17" s="8"/>
      <c r="AD17" s="8"/>
      <c r="AF17" s="8"/>
      <c r="AH17" s="8"/>
      <c r="AJ17" s="8"/>
      <c r="AL17" s="8"/>
      <c r="AN17" s="8"/>
      <c r="AP17" s="8"/>
      <c r="AR17" s="8"/>
      <c r="AT17" s="8"/>
      <c r="AV17" s="8"/>
      <c r="AX17" s="8"/>
      <c r="AZ17" s="10"/>
    </row>
    <row r="18" spans="1:52" x14ac:dyDescent="0.3">
      <c r="A18" s="1" t="s">
        <v>33</v>
      </c>
      <c r="B18" s="2"/>
      <c r="C18" s="2"/>
      <c r="D18" s="8"/>
      <c r="F18" s="8"/>
      <c r="H18" s="8"/>
      <c r="J18" s="8"/>
      <c r="L18" s="8"/>
      <c r="N18" s="8"/>
      <c r="P18" s="8"/>
      <c r="R18" s="8"/>
      <c r="T18" s="8"/>
      <c r="V18" s="8"/>
      <c r="X18" s="8"/>
      <c r="Z18" s="8"/>
      <c r="AB18" s="8"/>
      <c r="AD18" s="8"/>
      <c r="AF18" s="8"/>
      <c r="AH18" s="8"/>
      <c r="AJ18" s="8"/>
      <c r="AL18" s="8"/>
      <c r="AN18" s="8"/>
      <c r="AP18" s="8"/>
      <c r="AR18" s="8"/>
      <c r="AT18" s="8"/>
      <c r="AV18" s="8"/>
      <c r="AX18" s="8"/>
      <c r="AZ18" s="10"/>
    </row>
    <row r="19" spans="1:52" x14ac:dyDescent="0.3">
      <c r="A19" t="s">
        <v>34</v>
      </c>
      <c r="B19" s="3">
        <v>0.33</v>
      </c>
      <c r="C19" s="3">
        <v>1</v>
      </c>
      <c r="D19" s="8">
        <f t="shared" si="1"/>
        <v>0.33</v>
      </c>
      <c r="F19" s="8">
        <f t="shared" si="1"/>
        <v>0</v>
      </c>
      <c r="H19" s="8">
        <f t="shared" ref="H19" si="112">G19*$B19</f>
        <v>0</v>
      </c>
      <c r="J19" s="8">
        <f t="shared" ref="J19" si="113">I19*$B19</f>
        <v>0</v>
      </c>
      <c r="L19" s="8">
        <f t="shared" ref="L19" si="114">K19*$B19</f>
        <v>0</v>
      </c>
      <c r="N19" s="8">
        <f t="shared" ref="N19" si="115">M19*$B19</f>
        <v>0</v>
      </c>
      <c r="P19" s="8">
        <f t="shared" ref="P19" si="116">O19*$B19</f>
        <v>0</v>
      </c>
      <c r="R19" s="8">
        <f t="shared" ref="R19" si="117">Q19*$B19</f>
        <v>0</v>
      </c>
      <c r="T19" s="8">
        <f t="shared" ref="T19" si="118">S19*$B19</f>
        <v>0</v>
      </c>
      <c r="V19" s="8">
        <f t="shared" ref="V19" si="119">U19*$B19</f>
        <v>0</v>
      </c>
      <c r="X19" s="8">
        <f t="shared" ref="X19" si="120">W19*$B19</f>
        <v>0</v>
      </c>
      <c r="Z19" s="8">
        <f t="shared" ref="Z19" si="121">Y19*$B19</f>
        <v>0</v>
      </c>
      <c r="AB19" s="8">
        <f t="shared" ref="AB19" si="122">AA19*$B19</f>
        <v>0</v>
      </c>
      <c r="AD19" s="8">
        <f t="shared" ref="AD19" si="123">AC19*$B19</f>
        <v>0</v>
      </c>
      <c r="AE19">
        <v>1</v>
      </c>
      <c r="AF19" s="8">
        <f t="shared" ref="AF19" si="124">AE19*$B19</f>
        <v>0.33</v>
      </c>
      <c r="AG19">
        <v>1</v>
      </c>
      <c r="AH19" s="8">
        <f t="shared" ref="AH19" si="125">AG19*$B19</f>
        <v>0.33</v>
      </c>
      <c r="AI19">
        <v>1</v>
      </c>
      <c r="AJ19" s="8">
        <f t="shared" ref="AJ19" si="126">AI19*$B19</f>
        <v>0.33</v>
      </c>
      <c r="AL19" s="8">
        <f t="shared" ref="AL19" si="127">AK19*$B19</f>
        <v>0</v>
      </c>
      <c r="AN19" s="8">
        <f t="shared" ref="AN19" si="128">AM19*$B19</f>
        <v>0</v>
      </c>
      <c r="AP19" s="8">
        <f t="shared" ref="AP19" si="129">AO19*$B19</f>
        <v>0</v>
      </c>
      <c r="AR19" s="8">
        <f t="shared" ref="AR19" si="130">AQ19*$B19</f>
        <v>0</v>
      </c>
      <c r="AT19" s="8">
        <f t="shared" ref="AT19" si="131">AS19*$B19</f>
        <v>0</v>
      </c>
      <c r="AV19" s="8">
        <f t="shared" ref="AV19" si="132">AU19*$B19</f>
        <v>0</v>
      </c>
      <c r="AW19">
        <v>1</v>
      </c>
      <c r="AX19" s="8">
        <f t="shared" ref="AX19" si="133">AW19*$B19</f>
        <v>0.33</v>
      </c>
      <c r="AZ19" s="10">
        <f t="shared" ref="AZ19:AZ23" si="134">D19+F19+H19+J19+L19+N19+P19+R19+T19+V19+X19+Z19+AB19+AD19+AF19+AH19+AJ19+AL19+AN19+AP19+AR19+AT19+AV19+AX19</f>
        <v>1.6500000000000001</v>
      </c>
    </row>
    <row r="20" spans="1:52" x14ac:dyDescent="0.3">
      <c r="A20" t="s">
        <v>35</v>
      </c>
      <c r="B20" s="3">
        <v>0.33</v>
      </c>
      <c r="D20" s="8">
        <f t="shared" si="1"/>
        <v>0</v>
      </c>
      <c r="F20" s="8">
        <f t="shared" si="1"/>
        <v>0</v>
      </c>
      <c r="H20" s="8">
        <f t="shared" ref="H20" si="135">G20*$B20</f>
        <v>0</v>
      </c>
      <c r="J20" s="8">
        <f t="shared" ref="J20" si="136">I20*$B20</f>
        <v>0</v>
      </c>
      <c r="L20" s="8">
        <f t="shared" ref="L20" si="137">K20*$B20</f>
        <v>0</v>
      </c>
      <c r="N20" s="8">
        <f t="shared" ref="N20" si="138">M20*$B20</f>
        <v>0</v>
      </c>
      <c r="P20" s="8">
        <f t="shared" ref="P20" si="139">O20*$B20</f>
        <v>0</v>
      </c>
      <c r="R20" s="8">
        <f t="shared" ref="R20" si="140">Q20*$B20</f>
        <v>0</v>
      </c>
      <c r="T20" s="8">
        <f t="shared" ref="T20" si="141">S20*$B20</f>
        <v>0</v>
      </c>
      <c r="V20" s="8">
        <f t="shared" ref="V20" si="142">U20*$B20</f>
        <v>0</v>
      </c>
      <c r="X20" s="8">
        <f t="shared" ref="X20" si="143">W20*$B20</f>
        <v>0</v>
      </c>
      <c r="Z20" s="8">
        <f t="shared" ref="Z20" si="144">Y20*$B20</f>
        <v>0</v>
      </c>
      <c r="AB20" s="8">
        <f t="shared" ref="AB20" si="145">AA20*$B20</f>
        <v>0</v>
      </c>
      <c r="AD20" s="8">
        <f t="shared" ref="AD20" si="146">AC20*$B20</f>
        <v>0</v>
      </c>
      <c r="AE20">
        <v>1</v>
      </c>
      <c r="AF20" s="8">
        <f t="shared" ref="AF20" si="147">AE20*$B20</f>
        <v>0.33</v>
      </c>
      <c r="AG20">
        <v>1</v>
      </c>
      <c r="AH20" s="8">
        <f t="shared" ref="AH20" si="148">AG20*$B20</f>
        <v>0.33</v>
      </c>
      <c r="AJ20" s="8">
        <f t="shared" ref="AJ20" si="149">AI20*$B20</f>
        <v>0</v>
      </c>
      <c r="AL20" s="8">
        <f t="shared" ref="AL20" si="150">AK20*$B20</f>
        <v>0</v>
      </c>
      <c r="AN20" s="8">
        <f t="shared" ref="AN20" si="151">AM20*$B20</f>
        <v>0</v>
      </c>
      <c r="AP20" s="8">
        <f t="shared" ref="AP20" si="152">AO20*$B20</f>
        <v>0</v>
      </c>
      <c r="AR20" s="8">
        <f t="shared" ref="AR20" si="153">AQ20*$B20</f>
        <v>0</v>
      </c>
      <c r="AT20" s="8">
        <f t="shared" ref="AT20" si="154">AS20*$B20</f>
        <v>0</v>
      </c>
      <c r="AV20" s="8">
        <f t="shared" ref="AV20" si="155">AU20*$B20</f>
        <v>0</v>
      </c>
      <c r="AX20" s="8">
        <f t="shared" ref="AX20" si="156">AW20*$B20</f>
        <v>0</v>
      </c>
      <c r="AZ20" s="10">
        <f t="shared" si="134"/>
        <v>0.66</v>
      </c>
    </row>
    <row r="21" spans="1:52" x14ac:dyDescent="0.3">
      <c r="A21" t="s">
        <v>36</v>
      </c>
      <c r="B21" s="3">
        <v>0.33</v>
      </c>
      <c r="C21" s="3">
        <v>1</v>
      </c>
      <c r="D21" s="8">
        <f t="shared" si="1"/>
        <v>0.33</v>
      </c>
      <c r="F21" s="8">
        <f t="shared" si="1"/>
        <v>0</v>
      </c>
      <c r="H21" s="8">
        <f t="shared" ref="H21" si="157">G21*$B21</f>
        <v>0</v>
      </c>
      <c r="J21" s="8">
        <f t="shared" ref="J21" si="158">I21*$B21</f>
        <v>0</v>
      </c>
      <c r="L21" s="8">
        <f t="shared" ref="L21" si="159">K21*$B21</f>
        <v>0</v>
      </c>
      <c r="N21" s="8">
        <f t="shared" ref="N21" si="160">M21*$B21</f>
        <v>0</v>
      </c>
      <c r="P21" s="8">
        <f t="shared" ref="P21" si="161">O21*$B21</f>
        <v>0</v>
      </c>
      <c r="R21" s="8">
        <f t="shared" ref="R21" si="162">Q21*$B21</f>
        <v>0</v>
      </c>
      <c r="T21" s="8">
        <f t="shared" ref="T21" si="163">S21*$B21</f>
        <v>0</v>
      </c>
      <c r="V21" s="8">
        <f t="shared" ref="V21" si="164">U21*$B21</f>
        <v>0</v>
      </c>
      <c r="X21" s="8">
        <f t="shared" ref="X21" si="165">W21*$B21</f>
        <v>0</v>
      </c>
      <c r="Z21" s="8">
        <f t="shared" ref="Z21" si="166">Y21*$B21</f>
        <v>0</v>
      </c>
      <c r="AB21" s="8">
        <f t="shared" ref="AB21" si="167">AA21*$B21</f>
        <v>0</v>
      </c>
      <c r="AD21" s="8">
        <f t="shared" ref="AD21" si="168">AC21*$B21</f>
        <v>0</v>
      </c>
      <c r="AE21">
        <v>1</v>
      </c>
      <c r="AF21" s="8">
        <f t="shared" ref="AF21" si="169">AE21*$B21</f>
        <v>0.33</v>
      </c>
      <c r="AG21">
        <v>1</v>
      </c>
      <c r="AH21" s="8">
        <f t="shared" ref="AH21" si="170">AG21*$B21</f>
        <v>0.33</v>
      </c>
      <c r="AJ21" s="8">
        <f t="shared" ref="AJ21" si="171">AI21*$B21</f>
        <v>0</v>
      </c>
      <c r="AL21" s="8">
        <f t="shared" ref="AL21" si="172">AK21*$B21</f>
        <v>0</v>
      </c>
      <c r="AN21" s="8">
        <f t="shared" ref="AN21" si="173">AM21*$B21</f>
        <v>0</v>
      </c>
      <c r="AP21" s="8">
        <f t="shared" ref="AP21" si="174">AO21*$B21</f>
        <v>0</v>
      </c>
      <c r="AR21" s="8">
        <f t="shared" ref="AR21" si="175">AQ21*$B21</f>
        <v>0</v>
      </c>
      <c r="AT21" s="8">
        <f t="shared" ref="AT21" si="176">AS21*$B21</f>
        <v>0</v>
      </c>
      <c r="AV21" s="8">
        <f t="shared" ref="AV21" si="177">AU21*$B21</f>
        <v>0</v>
      </c>
      <c r="AW21">
        <v>1</v>
      </c>
      <c r="AX21" s="8">
        <f t="shared" ref="AX21" si="178">AW21*$B21</f>
        <v>0.33</v>
      </c>
      <c r="AZ21" s="10">
        <f t="shared" si="134"/>
        <v>1.32</v>
      </c>
    </row>
    <row r="22" spans="1:52" x14ac:dyDescent="0.3">
      <c r="A22" t="s">
        <v>38</v>
      </c>
      <c r="B22" s="3">
        <v>0.33</v>
      </c>
      <c r="D22" s="8">
        <f t="shared" si="1"/>
        <v>0</v>
      </c>
      <c r="F22" s="8">
        <f t="shared" si="1"/>
        <v>0</v>
      </c>
      <c r="H22" s="8">
        <f t="shared" ref="H22" si="179">G22*$B22</f>
        <v>0</v>
      </c>
      <c r="J22" s="8">
        <f t="shared" ref="J22" si="180">I22*$B22</f>
        <v>0</v>
      </c>
      <c r="L22" s="8">
        <f t="shared" ref="L22" si="181">K22*$B22</f>
        <v>0</v>
      </c>
      <c r="N22" s="8">
        <f t="shared" ref="N22" si="182">M22*$B22</f>
        <v>0</v>
      </c>
      <c r="P22" s="8">
        <f t="shared" ref="P22" si="183">O22*$B22</f>
        <v>0</v>
      </c>
      <c r="R22" s="8">
        <f t="shared" ref="R22" si="184">Q22*$B22</f>
        <v>0</v>
      </c>
      <c r="T22" s="8">
        <f t="shared" ref="T22" si="185">S22*$B22</f>
        <v>0</v>
      </c>
      <c r="V22" s="8">
        <f t="shared" ref="V22" si="186">U22*$B22</f>
        <v>0</v>
      </c>
      <c r="X22" s="8">
        <f t="shared" ref="X22" si="187">W22*$B22</f>
        <v>0</v>
      </c>
      <c r="Z22" s="8">
        <f t="shared" ref="Z22" si="188">Y22*$B22</f>
        <v>0</v>
      </c>
      <c r="AB22" s="8">
        <f t="shared" ref="AB22" si="189">AA22*$B22</f>
        <v>0</v>
      </c>
      <c r="AD22" s="8">
        <f t="shared" ref="AD22" si="190">AC22*$B22</f>
        <v>0</v>
      </c>
      <c r="AF22" s="8">
        <f t="shared" ref="AF22" si="191">AE22*$B22</f>
        <v>0</v>
      </c>
      <c r="AH22" s="8">
        <f t="shared" ref="AH22" si="192">AG22*$B22</f>
        <v>0</v>
      </c>
      <c r="AI22">
        <v>1</v>
      </c>
      <c r="AJ22" s="8">
        <f t="shared" ref="AJ22" si="193">AI22*$B22</f>
        <v>0.33</v>
      </c>
      <c r="AL22" s="8">
        <f t="shared" ref="AL22" si="194">AK22*$B22</f>
        <v>0</v>
      </c>
      <c r="AN22" s="8">
        <f t="shared" ref="AN22" si="195">AM22*$B22</f>
        <v>0</v>
      </c>
      <c r="AP22" s="8">
        <f t="shared" ref="AP22" si="196">AO22*$B22</f>
        <v>0</v>
      </c>
      <c r="AR22" s="8">
        <f t="shared" ref="AR22" si="197">AQ22*$B22</f>
        <v>0</v>
      </c>
      <c r="AT22" s="8">
        <f t="shared" ref="AT22" si="198">AS22*$B22</f>
        <v>0</v>
      </c>
      <c r="AV22" s="8">
        <f t="shared" ref="AV22" si="199">AU22*$B22</f>
        <v>0</v>
      </c>
      <c r="AX22" s="8">
        <f t="shared" ref="AX22" si="200">AW22*$B22</f>
        <v>0</v>
      </c>
      <c r="AZ22" s="10">
        <f t="shared" si="134"/>
        <v>0.33</v>
      </c>
    </row>
    <row r="23" spans="1:52" x14ac:dyDescent="0.3">
      <c r="A23" t="s">
        <v>37</v>
      </c>
      <c r="B23" s="3">
        <v>0.17</v>
      </c>
      <c r="D23" s="8">
        <f t="shared" si="1"/>
        <v>0</v>
      </c>
      <c r="F23" s="8">
        <f t="shared" si="1"/>
        <v>0</v>
      </c>
      <c r="H23" s="8">
        <f t="shared" ref="H23" si="201">G23*$B23</f>
        <v>0</v>
      </c>
      <c r="J23" s="8">
        <f t="shared" ref="J23" si="202">I23*$B23</f>
        <v>0</v>
      </c>
      <c r="L23" s="8">
        <f t="shared" ref="L23" si="203">K23*$B23</f>
        <v>0</v>
      </c>
      <c r="N23" s="8">
        <f t="shared" ref="N23" si="204">M23*$B23</f>
        <v>0</v>
      </c>
      <c r="P23" s="8">
        <f t="shared" ref="P23" si="205">O23*$B23</f>
        <v>0</v>
      </c>
      <c r="R23" s="8">
        <f t="shared" ref="R23" si="206">Q23*$B23</f>
        <v>0</v>
      </c>
      <c r="T23" s="8">
        <f t="shared" ref="T23" si="207">S23*$B23</f>
        <v>0</v>
      </c>
      <c r="V23" s="8">
        <f t="shared" ref="V23" si="208">U23*$B23</f>
        <v>0</v>
      </c>
      <c r="X23" s="8">
        <f t="shared" ref="X23" si="209">W23*$B23</f>
        <v>0</v>
      </c>
      <c r="Z23" s="8">
        <f t="shared" ref="Z23" si="210">Y23*$B23</f>
        <v>0</v>
      </c>
      <c r="AB23" s="8">
        <f t="shared" ref="AB23" si="211">AA23*$B23</f>
        <v>0</v>
      </c>
      <c r="AD23" s="8">
        <f t="shared" ref="AD23" si="212">AC23*$B23</f>
        <v>0</v>
      </c>
      <c r="AF23" s="8">
        <f t="shared" ref="AF23" si="213">AE23*$B23</f>
        <v>0</v>
      </c>
      <c r="AH23" s="8">
        <f t="shared" ref="AH23" si="214">AG23*$B23</f>
        <v>0</v>
      </c>
      <c r="AI23">
        <v>1</v>
      </c>
      <c r="AJ23" s="8">
        <f t="shared" ref="AJ23" si="215">AI23*$B23</f>
        <v>0.17</v>
      </c>
      <c r="AL23" s="8">
        <f t="shared" ref="AL23" si="216">AK23*$B23</f>
        <v>0</v>
      </c>
      <c r="AN23" s="8">
        <f t="shared" ref="AN23" si="217">AM23*$B23</f>
        <v>0</v>
      </c>
      <c r="AP23" s="8">
        <f t="shared" ref="AP23" si="218">AO23*$B23</f>
        <v>0</v>
      </c>
      <c r="AR23" s="8">
        <f t="shared" ref="AR23" si="219">AQ23*$B23</f>
        <v>0</v>
      </c>
      <c r="AT23" s="8">
        <f t="shared" ref="AT23" si="220">AS23*$B23</f>
        <v>0</v>
      </c>
      <c r="AV23" s="8">
        <f t="shared" ref="AV23" si="221">AU23*$B23</f>
        <v>0</v>
      </c>
      <c r="AW23">
        <v>1</v>
      </c>
      <c r="AX23" s="8">
        <f t="shared" ref="AX23" si="222">AW23*$B23</f>
        <v>0.17</v>
      </c>
      <c r="AZ23" s="10">
        <f t="shared" si="134"/>
        <v>0.34</v>
      </c>
    </row>
    <row r="24" spans="1:52" x14ac:dyDescent="0.3">
      <c r="D24" s="8"/>
      <c r="F24" s="8"/>
      <c r="H24" s="8"/>
      <c r="J24" s="8"/>
      <c r="L24" s="8"/>
      <c r="N24" s="8"/>
      <c r="P24" s="8"/>
      <c r="R24" s="8"/>
      <c r="T24" s="8"/>
      <c r="V24" s="8"/>
      <c r="X24" s="8"/>
      <c r="Z24" s="8"/>
      <c r="AB24" s="8"/>
      <c r="AD24" s="8"/>
      <c r="AF24" s="8"/>
      <c r="AH24" s="8"/>
      <c r="AJ24" s="8"/>
      <c r="AL24" s="8"/>
      <c r="AN24" s="8"/>
      <c r="AP24" s="8"/>
      <c r="AR24" s="8"/>
      <c r="AT24" s="8"/>
      <c r="AV24" s="8"/>
      <c r="AX24" s="8"/>
      <c r="AZ24" s="10"/>
    </row>
    <row r="25" spans="1:52" x14ac:dyDescent="0.3">
      <c r="A25" s="1" t="s">
        <v>39</v>
      </c>
      <c r="B25" s="2"/>
      <c r="C25" s="2"/>
      <c r="D25" s="8"/>
      <c r="F25" s="8"/>
      <c r="H25" s="8"/>
      <c r="J25" s="8"/>
      <c r="L25" s="8"/>
      <c r="N25" s="8"/>
      <c r="P25" s="8"/>
      <c r="R25" s="8"/>
      <c r="T25" s="8"/>
      <c r="V25" s="8"/>
      <c r="X25" s="8"/>
      <c r="Z25" s="8"/>
      <c r="AB25" s="8"/>
      <c r="AD25" s="8"/>
      <c r="AF25" s="8"/>
      <c r="AH25" s="8"/>
      <c r="AJ25" s="8"/>
      <c r="AL25" s="8"/>
      <c r="AN25" s="8"/>
      <c r="AP25" s="8"/>
      <c r="AR25" s="8"/>
      <c r="AT25" s="8"/>
      <c r="AV25" s="8"/>
      <c r="AX25" s="8"/>
      <c r="AZ25" s="10"/>
    </row>
    <row r="26" spans="1:52" x14ac:dyDescent="0.3">
      <c r="A26" t="s">
        <v>40</v>
      </c>
      <c r="B26" s="3">
        <v>0.5</v>
      </c>
      <c r="C26" s="3">
        <v>1</v>
      </c>
      <c r="D26" s="8">
        <f t="shared" si="1"/>
        <v>0.5</v>
      </c>
      <c r="F26" s="8">
        <f t="shared" si="1"/>
        <v>0</v>
      </c>
      <c r="H26" s="8">
        <f t="shared" ref="H26" si="223">G26*$B26</f>
        <v>0</v>
      </c>
      <c r="J26" s="8">
        <f t="shared" ref="J26" si="224">I26*$B26</f>
        <v>0</v>
      </c>
      <c r="L26" s="8">
        <f t="shared" ref="L26" si="225">K26*$B26</f>
        <v>0</v>
      </c>
      <c r="N26" s="8">
        <f t="shared" ref="N26" si="226">M26*$B26</f>
        <v>0</v>
      </c>
      <c r="P26" s="8">
        <f t="shared" ref="P26" si="227">O26*$B26</f>
        <v>0</v>
      </c>
      <c r="R26" s="8">
        <f t="shared" ref="R26" si="228">Q26*$B26</f>
        <v>0</v>
      </c>
      <c r="T26" s="8">
        <f t="shared" ref="T26" si="229">S26*$B26</f>
        <v>0</v>
      </c>
      <c r="V26" s="8">
        <f t="shared" ref="V26" si="230">U26*$B26</f>
        <v>0</v>
      </c>
      <c r="X26" s="8">
        <f t="shared" ref="X26" si="231">W26*$B26</f>
        <v>0</v>
      </c>
      <c r="Z26" s="8">
        <f t="shared" ref="Z26" si="232">Y26*$B26</f>
        <v>0</v>
      </c>
      <c r="AB26" s="8">
        <f t="shared" ref="AB26" si="233">AA26*$B26</f>
        <v>0</v>
      </c>
      <c r="AD26" s="8">
        <f t="shared" ref="AD26" si="234">AC26*$B26</f>
        <v>0</v>
      </c>
      <c r="AF26" s="8">
        <f t="shared" ref="AF26" si="235">AE26*$B26</f>
        <v>0</v>
      </c>
      <c r="AH26" s="8">
        <f t="shared" ref="AH26" si="236">AG26*$B26</f>
        <v>0</v>
      </c>
      <c r="AJ26" s="8">
        <f t="shared" ref="AJ26" si="237">AI26*$B26</f>
        <v>0</v>
      </c>
      <c r="AL26" s="8">
        <f t="shared" ref="AL26" si="238">AK26*$B26</f>
        <v>0</v>
      </c>
      <c r="AN26" s="8">
        <f t="shared" ref="AN26" si="239">AM26*$B26</f>
        <v>0</v>
      </c>
      <c r="AP26" s="8">
        <f t="shared" ref="AP26" si="240">AO26*$B26</f>
        <v>0</v>
      </c>
      <c r="AR26" s="8">
        <f t="shared" ref="AR26" si="241">AQ26*$B26</f>
        <v>0</v>
      </c>
      <c r="AT26" s="8">
        <f t="shared" ref="AT26" si="242">AS26*$B26</f>
        <v>0</v>
      </c>
      <c r="AV26" s="8">
        <f t="shared" ref="AV26" si="243">AU26*$B26</f>
        <v>0</v>
      </c>
      <c r="AX26" s="8">
        <f t="shared" ref="AX26" si="244">AW26*$B26</f>
        <v>0</v>
      </c>
      <c r="AZ26" s="10">
        <f t="shared" ref="AZ26:AZ27" si="245">D26+F26+H26+J26+L26+N26+P26+R26+T26+V26+X26+Z26+AB26+AD26+AF26+AH26+AJ26+AL26+AN26+AP26+AR26+AT26+AV26+AX26</f>
        <v>0.5</v>
      </c>
    </row>
    <row r="27" spans="1:52" x14ac:dyDescent="0.3">
      <c r="A27" t="s">
        <v>41</v>
      </c>
      <c r="B27" s="3">
        <v>0.42</v>
      </c>
      <c r="D27" s="8">
        <f t="shared" si="1"/>
        <v>0</v>
      </c>
      <c r="F27" s="8">
        <f t="shared" si="1"/>
        <v>0</v>
      </c>
      <c r="H27" s="8">
        <f t="shared" ref="H27" si="246">G27*$B27</f>
        <v>0</v>
      </c>
      <c r="J27" s="8">
        <f t="shared" ref="J27" si="247">I27*$B27</f>
        <v>0</v>
      </c>
      <c r="L27" s="8">
        <f t="shared" ref="L27" si="248">K27*$B27</f>
        <v>0</v>
      </c>
      <c r="N27" s="8">
        <f t="shared" ref="N27" si="249">M27*$B27</f>
        <v>0</v>
      </c>
      <c r="P27" s="8">
        <f t="shared" ref="P27" si="250">O27*$B27</f>
        <v>0</v>
      </c>
      <c r="R27" s="8">
        <f t="shared" ref="R27" si="251">Q27*$B27</f>
        <v>0</v>
      </c>
      <c r="T27" s="8">
        <f t="shared" ref="T27" si="252">S27*$B27</f>
        <v>0</v>
      </c>
      <c r="V27" s="8">
        <f t="shared" ref="V27" si="253">U27*$B27</f>
        <v>0</v>
      </c>
      <c r="X27" s="8">
        <f t="shared" ref="X27" si="254">W27*$B27</f>
        <v>0</v>
      </c>
      <c r="Z27" s="8">
        <f t="shared" ref="Z27" si="255">Y27*$B27</f>
        <v>0</v>
      </c>
      <c r="AB27" s="8">
        <f t="shared" ref="AB27" si="256">AA27*$B27</f>
        <v>0</v>
      </c>
      <c r="AD27" s="8">
        <f t="shared" ref="AD27" si="257">AC27*$B27</f>
        <v>0</v>
      </c>
      <c r="AE27">
        <v>1</v>
      </c>
      <c r="AF27" s="8">
        <f t="shared" ref="AF27" si="258">AE27*$B27</f>
        <v>0.42</v>
      </c>
      <c r="AG27">
        <v>1</v>
      </c>
      <c r="AH27" s="8">
        <f t="shared" ref="AH27" si="259">AG27*$B27</f>
        <v>0.42</v>
      </c>
      <c r="AI27">
        <v>1</v>
      </c>
      <c r="AJ27" s="8">
        <f t="shared" ref="AJ27" si="260">AI27*$B27</f>
        <v>0.42</v>
      </c>
      <c r="AK27">
        <v>1</v>
      </c>
      <c r="AL27" s="8">
        <f t="shared" ref="AL27" si="261">AK27*$B27</f>
        <v>0.42</v>
      </c>
      <c r="AM27">
        <v>1</v>
      </c>
      <c r="AN27" s="8">
        <f t="shared" ref="AN27" si="262">AM27*$B27</f>
        <v>0.42</v>
      </c>
      <c r="AO27">
        <v>1</v>
      </c>
      <c r="AP27" s="8">
        <f t="shared" ref="AP27" si="263">AO27*$B27</f>
        <v>0.42</v>
      </c>
      <c r="AQ27">
        <v>1</v>
      </c>
      <c r="AR27" s="8">
        <f t="shared" ref="AR27" si="264">AQ27*$B27</f>
        <v>0.42</v>
      </c>
      <c r="AS27">
        <v>1</v>
      </c>
      <c r="AT27" s="8">
        <f t="shared" ref="AT27" si="265">AS27*$B27</f>
        <v>0.42</v>
      </c>
      <c r="AU27">
        <v>1</v>
      </c>
      <c r="AV27" s="8">
        <f t="shared" ref="AV27" si="266">AU27*$B27</f>
        <v>0.42</v>
      </c>
      <c r="AW27">
        <v>1</v>
      </c>
      <c r="AX27" s="8">
        <f t="shared" ref="AX27" si="267">AW27*$B27</f>
        <v>0.42</v>
      </c>
      <c r="AZ27" s="10">
        <f t="shared" si="245"/>
        <v>4.2</v>
      </c>
    </row>
    <row r="28" spans="1:52" ht="15" thickBot="1" x14ac:dyDescent="0.35">
      <c r="D28" s="8"/>
      <c r="F28" s="8"/>
      <c r="H28" s="8"/>
      <c r="J28" s="8"/>
      <c r="L28" s="8"/>
      <c r="N28" s="8"/>
      <c r="P28" s="8"/>
      <c r="R28" s="8"/>
      <c r="T28" s="8"/>
      <c r="V28" s="8"/>
      <c r="X28" s="8"/>
      <c r="Z28" s="8"/>
      <c r="AB28" s="8"/>
      <c r="AD28" s="8"/>
      <c r="AF28" s="8"/>
      <c r="AH28" s="8"/>
      <c r="AJ28" s="8"/>
      <c r="AL28" s="8"/>
      <c r="AN28" s="8"/>
      <c r="AP28" s="8"/>
      <c r="AR28" s="8"/>
      <c r="AT28" s="8"/>
      <c r="AV28" s="8"/>
      <c r="AX28" s="8"/>
      <c r="AZ28" s="10"/>
    </row>
    <row r="29" spans="1:52" ht="15" thickBot="1" x14ac:dyDescent="0.35">
      <c r="B29" s="4" t="s">
        <v>44</v>
      </c>
      <c r="C29" s="7"/>
      <c r="D29" s="8">
        <f>SUM(D7:D28)</f>
        <v>5.2550000000000008</v>
      </c>
      <c r="E29" s="7"/>
      <c r="F29" s="8">
        <f>SUM(F7:F28)</f>
        <v>7.875</v>
      </c>
      <c r="G29" s="7"/>
      <c r="H29" s="8">
        <f>SUM(H7:H28)</f>
        <v>7.0949999999999998</v>
      </c>
      <c r="I29" s="7"/>
      <c r="J29" s="8">
        <f>SUM(J7:J28)</f>
        <v>7.875</v>
      </c>
      <c r="K29" s="7"/>
      <c r="L29" s="8">
        <f>SUM(L7:L28)</f>
        <v>7.0949999999999998</v>
      </c>
      <c r="M29" s="7"/>
      <c r="N29" s="8">
        <f>SUM(N7:N28)</f>
        <v>7.875</v>
      </c>
      <c r="O29" s="7"/>
      <c r="P29" s="8">
        <f>SUM(P7:P28)</f>
        <v>7.0949999999999998</v>
      </c>
      <c r="Q29" s="7"/>
      <c r="R29" s="8">
        <f>SUM(R7:R28)</f>
        <v>7.0949999999999998</v>
      </c>
      <c r="S29" s="7"/>
      <c r="T29" s="8">
        <f>SUM(T7:T28)</f>
        <v>7.0949999999999998</v>
      </c>
      <c r="U29" s="7"/>
      <c r="V29" s="8">
        <f>SUM(V7:V28)</f>
        <v>7.0949999999999998</v>
      </c>
      <c r="W29" s="7"/>
      <c r="X29" s="8">
        <f>SUM(X7:X28)</f>
        <v>7.0949999999999998</v>
      </c>
      <c r="Y29" s="7"/>
      <c r="Z29" s="8">
        <f>SUM(Z7:Z28)</f>
        <v>6.0449999999999999</v>
      </c>
      <c r="AA29" s="7"/>
      <c r="AB29" s="8">
        <f>SUM(AB7:AB28)</f>
        <v>4.0950000000000006</v>
      </c>
      <c r="AC29" s="7"/>
      <c r="AD29" s="8">
        <f>SUM(AD7:AD28)</f>
        <v>3.0950000000000002</v>
      </c>
      <c r="AE29" s="7"/>
      <c r="AF29" s="8">
        <f>SUM(AF7:AF28)</f>
        <v>4.5049999999999999</v>
      </c>
      <c r="AG29" s="7"/>
      <c r="AH29" s="8">
        <f>SUM(AH7:AH28)</f>
        <v>3.0750000000000002</v>
      </c>
      <c r="AI29" s="7"/>
      <c r="AJ29" s="8">
        <f>SUM(AJ7:AJ28)</f>
        <v>2.915</v>
      </c>
      <c r="AK29" s="7"/>
      <c r="AL29" s="8">
        <f>SUM(AL7:AL28)</f>
        <v>2.085</v>
      </c>
      <c r="AM29" s="7"/>
      <c r="AN29" s="8">
        <f>SUM(AN7:AN28)</f>
        <v>2.085</v>
      </c>
      <c r="AO29" s="7"/>
      <c r="AP29" s="8">
        <f>SUM(AP7:AP28)</f>
        <v>2.085</v>
      </c>
      <c r="AQ29" s="7"/>
      <c r="AR29" s="8">
        <f>SUM(AR7:AR28)</f>
        <v>2.085</v>
      </c>
      <c r="AS29" s="7"/>
      <c r="AT29" s="8">
        <f>SUM(AT7:AT28)</f>
        <v>2.085</v>
      </c>
      <c r="AU29" s="7"/>
      <c r="AV29" s="8">
        <f>SUM(AV7:AV28)</f>
        <v>2.085</v>
      </c>
      <c r="AW29" s="7"/>
      <c r="AX29" s="8">
        <f>SUM(AX7:AX28)</f>
        <v>2.915</v>
      </c>
      <c r="AZ29" s="11">
        <f>D29+F29+H29+J29+L29+N29+P29+R29+T29+V29+X29+Z29+AB29+AD29+AF29+AH29+AJ29+AL29+AN29+AP29+AR29+AT29+AV29+AX29</f>
        <v>117.69999999999997</v>
      </c>
    </row>
    <row r="30" spans="1:52" ht="15" thickBot="1" x14ac:dyDescent="0.35"/>
    <row r="31" spans="1:52" ht="15.6" x14ac:dyDescent="0.3">
      <c r="A31" s="42" t="s">
        <v>43</v>
      </c>
      <c r="B31" s="43"/>
      <c r="C31" s="45" t="s">
        <v>0</v>
      </c>
      <c r="D31" s="45"/>
      <c r="E31" s="45" t="s">
        <v>1</v>
      </c>
      <c r="F31" s="45"/>
      <c r="G31" s="45" t="s">
        <v>2</v>
      </c>
      <c r="H31" s="45"/>
      <c r="I31" s="45" t="s">
        <v>3</v>
      </c>
      <c r="J31" s="45"/>
      <c r="K31" s="45" t="s">
        <v>4</v>
      </c>
      <c r="L31" s="45"/>
      <c r="M31" s="45" t="s">
        <v>5</v>
      </c>
      <c r="N31" s="45"/>
      <c r="O31" s="45" t="s">
        <v>6</v>
      </c>
      <c r="P31" s="45"/>
      <c r="Q31" s="45" t="s">
        <v>7</v>
      </c>
      <c r="R31" s="45"/>
      <c r="S31" s="45" t="s">
        <v>8</v>
      </c>
      <c r="T31" s="45"/>
      <c r="U31" s="45" t="s">
        <v>9</v>
      </c>
      <c r="V31" s="45"/>
      <c r="W31" s="45" t="s">
        <v>10</v>
      </c>
      <c r="X31" s="45"/>
      <c r="Y31" s="45" t="s">
        <v>11</v>
      </c>
      <c r="Z31" s="45"/>
      <c r="AA31" s="45" t="s">
        <v>12</v>
      </c>
      <c r="AB31" s="45"/>
      <c r="AC31" s="45" t="s">
        <v>13</v>
      </c>
      <c r="AD31" s="45"/>
      <c r="AE31" s="45" t="s">
        <v>14</v>
      </c>
      <c r="AF31" s="45"/>
      <c r="AG31" s="45" t="s">
        <v>15</v>
      </c>
      <c r="AH31" s="45"/>
      <c r="AI31" s="45" t="s">
        <v>16</v>
      </c>
      <c r="AJ31" s="45"/>
      <c r="AK31" s="45" t="s">
        <v>17</v>
      </c>
      <c r="AL31" s="45"/>
      <c r="AM31" s="45" t="s">
        <v>18</v>
      </c>
      <c r="AN31" s="45"/>
      <c r="AO31" s="45" t="s">
        <v>19</v>
      </c>
      <c r="AP31" s="45"/>
      <c r="AQ31" s="45" t="s">
        <v>20</v>
      </c>
      <c r="AR31" s="45"/>
      <c r="AS31" s="45" t="s">
        <v>21</v>
      </c>
      <c r="AT31" s="45"/>
      <c r="AU31" s="45" t="s">
        <v>22</v>
      </c>
      <c r="AV31" s="45"/>
      <c r="AW31" s="45" t="s">
        <v>23</v>
      </c>
      <c r="AX31" s="48"/>
      <c r="AY31" s="6"/>
      <c r="AZ31" s="9" t="s">
        <v>49</v>
      </c>
    </row>
    <row r="32" spans="1:52" x14ac:dyDescent="0.3">
      <c r="A32" s="22"/>
      <c r="B32" s="20"/>
      <c r="C32" s="12" t="s">
        <v>45</v>
      </c>
      <c r="D32" s="12" t="s">
        <v>46</v>
      </c>
      <c r="E32" s="12" t="s">
        <v>45</v>
      </c>
      <c r="F32" s="12" t="s">
        <v>46</v>
      </c>
      <c r="G32" s="12" t="s">
        <v>45</v>
      </c>
      <c r="H32" s="12" t="s">
        <v>46</v>
      </c>
      <c r="I32" s="12" t="s">
        <v>45</v>
      </c>
      <c r="J32" s="12" t="s">
        <v>46</v>
      </c>
      <c r="K32" s="12" t="s">
        <v>45</v>
      </c>
      <c r="L32" s="12" t="s">
        <v>46</v>
      </c>
      <c r="M32" s="12" t="s">
        <v>45</v>
      </c>
      <c r="N32" s="12" t="s">
        <v>46</v>
      </c>
      <c r="O32" s="12" t="s">
        <v>45</v>
      </c>
      <c r="P32" s="12" t="s">
        <v>46</v>
      </c>
      <c r="Q32" s="12" t="s">
        <v>45</v>
      </c>
      <c r="R32" s="12" t="s">
        <v>46</v>
      </c>
      <c r="S32" s="12" t="s">
        <v>45</v>
      </c>
      <c r="T32" s="12" t="s">
        <v>46</v>
      </c>
      <c r="U32" s="12" t="s">
        <v>45</v>
      </c>
      <c r="V32" s="12" t="s">
        <v>46</v>
      </c>
      <c r="W32" s="12" t="s">
        <v>45</v>
      </c>
      <c r="X32" s="12" t="s">
        <v>46</v>
      </c>
      <c r="Y32" s="12" t="s">
        <v>45</v>
      </c>
      <c r="Z32" s="12" t="s">
        <v>46</v>
      </c>
      <c r="AA32" s="12" t="s">
        <v>45</v>
      </c>
      <c r="AB32" s="12" t="s">
        <v>46</v>
      </c>
      <c r="AC32" s="12" t="s">
        <v>45</v>
      </c>
      <c r="AD32" s="12" t="s">
        <v>46</v>
      </c>
      <c r="AE32" s="12" t="s">
        <v>45</v>
      </c>
      <c r="AF32" s="12" t="s">
        <v>46</v>
      </c>
      <c r="AG32" s="12" t="s">
        <v>45</v>
      </c>
      <c r="AH32" s="12" t="s">
        <v>46</v>
      </c>
      <c r="AI32" s="12" t="s">
        <v>45</v>
      </c>
      <c r="AJ32" s="12" t="s">
        <v>46</v>
      </c>
      <c r="AK32" s="12" t="s">
        <v>45</v>
      </c>
      <c r="AL32" s="12" t="s">
        <v>46</v>
      </c>
      <c r="AM32" s="12" t="s">
        <v>45</v>
      </c>
      <c r="AN32" s="12" t="s">
        <v>46</v>
      </c>
      <c r="AO32" s="12" t="s">
        <v>45</v>
      </c>
      <c r="AP32" s="12" t="s">
        <v>46</v>
      </c>
      <c r="AQ32" s="12" t="s">
        <v>45</v>
      </c>
      <c r="AR32" s="12" t="s">
        <v>46</v>
      </c>
      <c r="AS32" s="12" t="s">
        <v>45</v>
      </c>
      <c r="AT32" s="12" t="s">
        <v>46</v>
      </c>
      <c r="AU32" s="12" t="s">
        <v>45</v>
      </c>
      <c r="AV32" s="12" t="s">
        <v>46</v>
      </c>
      <c r="AW32" s="12" t="s">
        <v>45</v>
      </c>
      <c r="AX32" s="23" t="s">
        <v>46</v>
      </c>
      <c r="AZ32" s="10"/>
    </row>
    <row r="33" spans="1:52" x14ac:dyDescent="0.3">
      <c r="A33" s="22" t="s">
        <v>50</v>
      </c>
      <c r="B33" s="20">
        <v>8</v>
      </c>
      <c r="C33" s="20"/>
      <c r="D33" s="21">
        <f t="shared" ref="D33:F34" si="268">C33*$B33</f>
        <v>0</v>
      </c>
      <c r="E33" s="20"/>
      <c r="F33" s="21">
        <f t="shared" si="268"/>
        <v>0</v>
      </c>
      <c r="G33" s="20">
        <v>0.5</v>
      </c>
      <c r="H33" s="21">
        <f t="shared" ref="H33" si="269">G33*$B33</f>
        <v>4</v>
      </c>
      <c r="I33" s="20">
        <v>1</v>
      </c>
      <c r="J33" s="21">
        <f t="shared" ref="J33" si="270">I33*$B33</f>
        <v>8</v>
      </c>
      <c r="K33" s="20">
        <v>1</v>
      </c>
      <c r="L33" s="21">
        <f t="shared" ref="L33" si="271">K33*$B33</f>
        <v>8</v>
      </c>
      <c r="M33" s="20">
        <v>1</v>
      </c>
      <c r="N33" s="21">
        <f t="shared" ref="N33" si="272">M33*$B33</f>
        <v>8</v>
      </c>
      <c r="O33" s="20">
        <v>1</v>
      </c>
      <c r="P33" s="21">
        <f t="shared" ref="P33" si="273">O33*$B33</f>
        <v>8</v>
      </c>
      <c r="Q33" s="20">
        <v>1</v>
      </c>
      <c r="R33" s="21">
        <f t="shared" ref="R33" si="274">Q33*$B33</f>
        <v>8</v>
      </c>
      <c r="S33" s="20">
        <v>1</v>
      </c>
      <c r="T33" s="21">
        <f t="shared" ref="T33:T34" si="275">S33*$B33</f>
        <v>8</v>
      </c>
      <c r="U33" s="20">
        <v>1</v>
      </c>
      <c r="V33" s="21">
        <f t="shared" ref="V33:V34" si="276">U33*$B33</f>
        <v>8</v>
      </c>
      <c r="W33" s="20">
        <v>0.5</v>
      </c>
      <c r="X33" s="21">
        <f t="shared" ref="X33:X34" si="277">W33*$B33</f>
        <v>4</v>
      </c>
      <c r="Y33" s="20"/>
      <c r="Z33" s="21">
        <f t="shared" ref="Z33:Z34" si="278">Y33*$B33</f>
        <v>0</v>
      </c>
      <c r="AA33" s="20"/>
      <c r="AB33" s="21">
        <f t="shared" ref="AB33" si="279">AA33*$B33</f>
        <v>0</v>
      </c>
      <c r="AC33" s="20"/>
      <c r="AD33" s="21">
        <f t="shared" ref="AD33" si="280">AC33*$B33</f>
        <v>0</v>
      </c>
      <c r="AE33" s="20"/>
      <c r="AF33" s="21">
        <f t="shared" ref="AF33:AF34" si="281">AE33*$B33</f>
        <v>0</v>
      </c>
      <c r="AG33" s="20"/>
      <c r="AH33" s="21">
        <f t="shared" ref="AH33:AH34" si="282">AG33*$B33</f>
        <v>0</v>
      </c>
      <c r="AI33" s="20"/>
      <c r="AJ33" s="21">
        <f t="shared" ref="AJ33:AJ34" si="283">AI33*$B33</f>
        <v>0</v>
      </c>
      <c r="AK33" s="20"/>
      <c r="AL33" s="21">
        <f t="shared" ref="AL33:AL34" si="284">AK33*$B33</f>
        <v>0</v>
      </c>
      <c r="AM33" s="20"/>
      <c r="AN33" s="21">
        <f t="shared" ref="AN33" si="285">AM33*$B33</f>
        <v>0</v>
      </c>
      <c r="AO33" s="20"/>
      <c r="AP33" s="21">
        <f t="shared" ref="AP33" si="286">AO33*$B33</f>
        <v>0</v>
      </c>
      <c r="AQ33" s="20"/>
      <c r="AR33" s="21">
        <f t="shared" ref="AR33:AR34" si="287">AQ33*$B33</f>
        <v>0</v>
      </c>
      <c r="AS33" s="20"/>
      <c r="AT33" s="21">
        <f t="shared" ref="AT33:AT34" si="288">AS33*$B33</f>
        <v>0</v>
      </c>
      <c r="AU33" s="20"/>
      <c r="AV33" s="21">
        <f t="shared" ref="AV33:AV34" si="289">AU33*$B33</f>
        <v>0</v>
      </c>
      <c r="AW33" s="20"/>
      <c r="AX33" s="24">
        <f t="shared" ref="AX33:AX34" si="290">AW33*$B33</f>
        <v>0</v>
      </c>
      <c r="AZ33" s="10">
        <f t="shared" ref="AZ33:AZ34" si="291">D33+F33+H33+J33+L33+N33+P33+R33+T33+V33+X33+Z33+AB33+AD33+AF33+AH33+AJ33+AL33+AN33+AP33+AR33+AT33+AV33+AX33</f>
        <v>64</v>
      </c>
    </row>
    <row r="34" spans="1:52" x14ac:dyDescent="0.3">
      <c r="A34" s="22" t="s">
        <v>51</v>
      </c>
      <c r="B34" s="20">
        <v>35</v>
      </c>
      <c r="C34" s="20">
        <v>0.5</v>
      </c>
      <c r="D34" s="21">
        <f t="shared" si="268"/>
        <v>17.5</v>
      </c>
      <c r="E34" s="20"/>
      <c r="F34" s="21">
        <f t="shared" si="268"/>
        <v>0</v>
      </c>
      <c r="G34" s="20"/>
      <c r="H34" s="21">
        <f t="shared" ref="H34" si="292">G34*$B34</f>
        <v>0</v>
      </c>
      <c r="I34" s="20"/>
      <c r="J34" s="21">
        <f t="shared" ref="J34" si="293">I34*$B34</f>
        <v>0</v>
      </c>
      <c r="K34" s="20"/>
      <c r="L34" s="21">
        <f t="shared" ref="L34" si="294">K34*$B34</f>
        <v>0</v>
      </c>
      <c r="M34" s="20"/>
      <c r="N34" s="21">
        <f t="shared" ref="N34" si="295">M34*$B34</f>
        <v>0</v>
      </c>
      <c r="O34" s="20"/>
      <c r="P34" s="21">
        <f t="shared" ref="P34" si="296">O34*$B34</f>
        <v>0</v>
      </c>
      <c r="Q34" s="20"/>
      <c r="R34" s="21">
        <f t="shared" ref="R34" si="297">Q34*$B34</f>
        <v>0</v>
      </c>
      <c r="S34" s="20"/>
      <c r="T34" s="21">
        <f t="shared" si="275"/>
        <v>0</v>
      </c>
      <c r="U34" s="20"/>
      <c r="V34" s="21">
        <f t="shared" si="276"/>
        <v>0</v>
      </c>
      <c r="W34" s="20"/>
      <c r="X34" s="21">
        <f t="shared" si="277"/>
        <v>0</v>
      </c>
      <c r="Y34" s="20"/>
      <c r="Z34" s="21">
        <f t="shared" si="278"/>
        <v>0</v>
      </c>
      <c r="AA34" s="20">
        <v>0.5</v>
      </c>
      <c r="AB34" s="21">
        <f t="shared" ref="AB34" si="298">AA34*$B34</f>
        <v>17.5</v>
      </c>
      <c r="AC34" s="20"/>
      <c r="AD34" s="21">
        <f t="shared" ref="AD34" si="299">AC34*$B34</f>
        <v>0</v>
      </c>
      <c r="AE34" s="20"/>
      <c r="AF34" s="21">
        <f t="shared" si="281"/>
        <v>0</v>
      </c>
      <c r="AG34" s="20"/>
      <c r="AH34" s="21">
        <f t="shared" si="282"/>
        <v>0</v>
      </c>
      <c r="AI34" s="20"/>
      <c r="AJ34" s="21">
        <f t="shared" si="283"/>
        <v>0</v>
      </c>
      <c r="AK34" s="20"/>
      <c r="AL34" s="21">
        <f t="shared" si="284"/>
        <v>0</v>
      </c>
      <c r="AM34" s="20"/>
      <c r="AN34" s="21">
        <f t="shared" ref="AN34" si="300">AM34*$B34</f>
        <v>0</v>
      </c>
      <c r="AO34" s="20"/>
      <c r="AP34" s="21">
        <f t="shared" ref="AP34" si="301">AO34*$B34</f>
        <v>0</v>
      </c>
      <c r="AQ34" s="20"/>
      <c r="AR34" s="21">
        <f t="shared" si="287"/>
        <v>0</v>
      </c>
      <c r="AS34" s="20"/>
      <c r="AT34" s="21">
        <f t="shared" si="288"/>
        <v>0</v>
      </c>
      <c r="AU34" s="20"/>
      <c r="AV34" s="21">
        <f t="shared" si="289"/>
        <v>0</v>
      </c>
      <c r="AW34" s="20"/>
      <c r="AX34" s="24">
        <f t="shared" si="290"/>
        <v>0</v>
      </c>
      <c r="AZ34" s="10">
        <f t="shared" si="291"/>
        <v>35</v>
      </c>
    </row>
    <row r="35" spans="1:52" ht="15" thickBot="1" x14ac:dyDescent="0.35">
      <c r="A35" s="22"/>
      <c r="B35" s="20"/>
      <c r="C35" s="20"/>
      <c r="D35" s="21"/>
      <c r="E35" s="20"/>
      <c r="F35" s="21"/>
      <c r="G35" s="20"/>
      <c r="H35" s="21"/>
      <c r="I35" s="20"/>
      <c r="J35" s="21"/>
      <c r="K35" s="20"/>
      <c r="L35" s="21"/>
      <c r="M35" s="20"/>
      <c r="N35" s="21"/>
      <c r="O35" s="20"/>
      <c r="P35" s="21"/>
      <c r="Q35" s="20"/>
      <c r="R35" s="21"/>
      <c r="S35" s="20"/>
      <c r="T35" s="21"/>
      <c r="U35" s="20"/>
      <c r="V35" s="21"/>
      <c r="W35" s="20"/>
      <c r="X35" s="21"/>
      <c r="Y35" s="20"/>
      <c r="Z35" s="21"/>
      <c r="AA35" s="20"/>
      <c r="AB35" s="21"/>
      <c r="AC35" s="20"/>
      <c r="AD35" s="21"/>
      <c r="AE35" s="20"/>
      <c r="AF35" s="21"/>
      <c r="AG35" s="20"/>
      <c r="AH35" s="21"/>
      <c r="AI35" s="20"/>
      <c r="AJ35" s="21"/>
      <c r="AK35" s="20"/>
      <c r="AL35" s="21"/>
      <c r="AM35" s="20"/>
      <c r="AN35" s="21"/>
      <c r="AO35" s="20"/>
      <c r="AP35" s="21"/>
      <c r="AQ35" s="20"/>
      <c r="AR35" s="21"/>
      <c r="AS35" s="20"/>
      <c r="AT35" s="21"/>
      <c r="AU35" s="20"/>
      <c r="AV35" s="21"/>
      <c r="AW35" s="20"/>
      <c r="AX35" s="24"/>
      <c r="AZ35" s="10"/>
    </row>
    <row r="36" spans="1:52" ht="15" thickBot="1" x14ac:dyDescent="0.35">
      <c r="A36" s="25"/>
      <c r="B36" s="26" t="s">
        <v>44</v>
      </c>
      <c r="C36" s="27"/>
      <c r="D36" s="28">
        <f>SUM(D33:D35)</f>
        <v>17.5</v>
      </c>
      <c r="E36" s="27"/>
      <c r="F36" s="28">
        <f>SUM(F33:F35)</f>
        <v>0</v>
      </c>
      <c r="G36" s="27"/>
      <c r="H36" s="28">
        <f>SUM(H33:H35)</f>
        <v>4</v>
      </c>
      <c r="I36" s="27"/>
      <c r="J36" s="28">
        <f>SUM(J33:J35)</f>
        <v>8</v>
      </c>
      <c r="K36" s="27"/>
      <c r="L36" s="28">
        <f>SUM(L33:L35)</f>
        <v>8</v>
      </c>
      <c r="M36" s="27"/>
      <c r="N36" s="28">
        <f>SUM(N33:N35)</f>
        <v>8</v>
      </c>
      <c r="O36" s="27"/>
      <c r="P36" s="28">
        <f>SUM(P33:P35)</f>
        <v>8</v>
      </c>
      <c r="Q36" s="27"/>
      <c r="R36" s="28">
        <f>SUM(R33:R35)</f>
        <v>8</v>
      </c>
      <c r="S36" s="27"/>
      <c r="T36" s="28">
        <f>SUM(T33:T35)</f>
        <v>8</v>
      </c>
      <c r="U36" s="27"/>
      <c r="V36" s="28">
        <f>SUM(V33:V35)</f>
        <v>8</v>
      </c>
      <c r="W36" s="27"/>
      <c r="X36" s="28">
        <f>SUM(X33:X35)</f>
        <v>4</v>
      </c>
      <c r="Y36" s="27"/>
      <c r="Z36" s="28">
        <f>SUM(Z33:Z35)</f>
        <v>0</v>
      </c>
      <c r="AA36" s="27"/>
      <c r="AB36" s="28">
        <f>SUM(AB33:AB35)</f>
        <v>17.5</v>
      </c>
      <c r="AC36" s="27"/>
      <c r="AD36" s="28">
        <f>SUM(AD33:AD35)</f>
        <v>0</v>
      </c>
      <c r="AE36" s="27"/>
      <c r="AF36" s="28">
        <f>SUM(AF33:AF35)</f>
        <v>0</v>
      </c>
      <c r="AG36" s="27"/>
      <c r="AH36" s="28">
        <f>SUM(AH33:AH35)</f>
        <v>0</v>
      </c>
      <c r="AI36" s="27"/>
      <c r="AJ36" s="28">
        <f>SUM(AJ33:AJ35)</f>
        <v>0</v>
      </c>
      <c r="AK36" s="27"/>
      <c r="AL36" s="28">
        <f>SUM(AL33:AL35)</f>
        <v>0</v>
      </c>
      <c r="AM36" s="27"/>
      <c r="AN36" s="28">
        <f>SUM(AN33:AN35)</f>
        <v>0</v>
      </c>
      <c r="AO36" s="27"/>
      <c r="AP36" s="28">
        <f>SUM(AP33:AP35)</f>
        <v>0</v>
      </c>
      <c r="AQ36" s="27"/>
      <c r="AR36" s="28">
        <f>SUM(AR33:AR35)</f>
        <v>0</v>
      </c>
      <c r="AS36" s="27"/>
      <c r="AT36" s="28">
        <f>SUM(AT33:AT35)</f>
        <v>0</v>
      </c>
      <c r="AU36" s="27"/>
      <c r="AV36" s="28">
        <f>SUM(AV33:AV35)</f>
        <v>0</v>
      </c>
      <c r="AW36" s="27"/>
      <c r="AX36" s="29">
        <f>SUM(AX33:AX35)</f>
        <v>0</v>
      </c>
      <c r="AZ36" s="11">
        <f>D36+F36+H36+J36+L36+N36+P36+R36+T36+V36+X36+Z36+AB36+AD36+AF36+AH36+AJ36+AL36+AN36+AP36+AR36+AT36+AV36+AX36</f>
        <v>99</v>
      </c>
    </row>
    <row r="37" spans="1:52" ht="15" thickBot="1" x14ac:dyDescent="0.35"/>
    <row r="38" spans="1:52" ht="15.6" x14ac:dyDescent="0.3">
      <c r="A38" s="40" t="s">
        <v>52</v>
      </c>
      <c r="B38" s="41"/>
      <c r="C38" s="37" t="s">
        <v>0</v>
      </c>
      <c r="D38" s="37"/>
      <c r="E38" s="37" t="s">
        <v>1</v>
      </c>
      <c r="F38" s="37"/>
      <c r="G38" s="37" t="s">
        <v>2</v>
      </c>
      <c r="H38" s="37"/>
      <c r="I38" s="37" t="s">
        <v>3</v>
      </c>
      <c r="J38" s="37"/>
      <c r="K38" s="37" t="s">
        <v>4</v>
      </c>
      <c r="L38" s="37"/>
      <c r="M38" s="37" t="s">
        <v>5</v>
      </c>
      <c r="N38" s="37"/>
      <c r="O38" s="37" t="s">
        <v>6</v>
      </c>
      <c r="P38" s="37"/>
      <c r="Q38" s="37" t="s">
        <v>7</v>
      </c>
      <c r="R38" s="37"/>
      <c r="S38" s="37" t="s">
        <v>8</v>
      </c>
      <c r="T38" s="37"/>
      <c r="U38" s="37" t="s">
        <v>9</v>
      </c>
      <c r="V38" s="37"/>
      <c r="W38" s="37" t="s">
        <v>10</v>
      </c>
      <c r="X38" s="37"/>
      <c r="Y38" s="37" t="s">
        <v>11</v>
      </c>
      <c r="Z38" s="37"/>
      <c r="AA38" s="37" t="s">
        <v>12</v>
      </c>
      <c r="AB38" s="37"/>
      <c r="AC38" s="37" t="s">
        <v>13</v>
      </c>
      <c r="AD38" s="37"/>
      <c r="AE38" s="37" t="s">
        <v>14</v>
      </c>
      <c r="AF38" s="37"/>
      <c r="AG38" s="37" t="s">
        <v>15</v>
      </c>
      <c r="AH38" s="37"/>
      <c r="AI38" s="37" t="s">
        <v>16</v>
      </c>
      <c r="AJ38" s="37"/>
      <c r="AK38" s="37" t="s">
        <v>17</v>
      </c>
      <c r="AL38" s="37"/>
      <c r="AM38" s="37" t="s">
        <v>18</v>
      </c>
      <c r="AN38" s="37"/>
      <c r="AO38" s="37" t="s">
        <v>19</v>
      </c>
      <c r="AP38" s="37"/>
      <c r="AQ38" s="37" t="s">
        <v>20</v>
      </c>
      <c r="AR38" s="37"/>
      <c r="AS38" s="37" t="s">
        <v>21</v>
      </c>
      <c r="AT38" s="37"/>
      <c r="AU38" s="37" t="s">
        <v>22</v>
      </c>
      <c r="AV38" s="37"/>
      <c r="AW38" s="37" t="s">
        <v>23</v>
      </c>
      <c r="AX38" s="38"/>
    </row>
    <row r="39" spans="1:52" x14ac:dyDescent="0.3">
      <c r="A39" s="17" t="s">
        <v>53</v>
      </c>
      <c r="B39" s="16">
        <v>95</v>
      </c>
      <c r="C39" s="39">
        <f>IF(B39-D29+D36&gt;$B$39,$B$39,B39-D29+D36)</f>
        <v>95</v>
      </c>
      <c r="D39" s="39"/>
      <c r="E39" s="30">
        <f>IF(C39-F29+F36&gt;$B$39,$B$39,IF(C39&gt;$B$39,$B$39-F29+F36,C39-F29+F36))</f>
        <v>87.125</v>
      </c>
      <c r="F39" s="30"/>
      <c r="G39" s="30">
        <f>IF(E39-H29+H36&gt;$B$39,$B$39,IF(E39&gt;$B$39,$B$39-H29+H36,E39-H29+H36))</f>
        <v>84.03</v>
      </c>
      <c r="H39" s="30"/>
      <c r="I39" s="30">
        <f>IF(G39-J29+J36&gt;$B$39,$B$39,IF(G39&gt;$B$39,$B$39-J29+J36,G39-J29+J36))</f>
        <v>84.155000000000001</v>
      </c>
      <c r="J39" s="30"/>
      <c r="K39" s="30">
        <f>IF(I39-L29+L36&gt;$B$39,$B$39,IF(I39&gt;$B$39,$B$39-L29+L36,I39-L29+L36))</f>
        <v>85.06</v>
      </c>
      <c r="L39" s="30"/>
      <c r="M39" s="30">
        <f>IF(K39-N29+N36&gt;$B$39,$B$39,IF(K39&gt;$B$39,$B$39-N29+N36,K39-N29+N36))</f>
        <v>85.185000000000002</v>
      </c>
      <c r="N39" s="30"/>
      <c r="O39" s="30">
        <f>IF(M39-P29+P36&gt;$B$39,$B$39,IF(M39&gt;$B$39,$B$39-P29+P36,M39-P29+P36))</f>
        <v>86.09</v>
      </c>
      <c r="P39" s="30"/>
      <c r="Q39" s="30">
        <f>IF(O39-R29+R36&gt;$B$39,$B$39,IF(O39&gt;$B$39,$B$39-R29+R36,O39-R29+R36))</f>
        <v>86.995000000000005</v>
      </c>
      <c r="R39" s="30"/>
      <c r="S39" s="30">
        <f>IF(Q39-T29+T36&gt;$B$39,$B$39,IF(Q39&gt;$B$39,$B$39-T29+T36,Q39-T29+T36))</f>
        <v>87.9</v>
      </c>
      <c r="T39" s="30"/>
      <c r="U39" s="30">
        <f>IF(S39-V29+V36&gt;$B$39,$B$39,IF(S39&gt;$B$39,$B$39-V29+V36,S39-V29+V36))</f>
        <v>88.805000000000007</v>
      </c>
      <c r="V39" s="30"/>
      <c r="W39" s="30">
        <f>IF(U39-X29+X36&gt;$B$39,$B$39,IF(U39&gt;$B$39,$B$39-X29+X36,U39-X29+X36))</f>
        <v>85.710000000000008</v>
      </c>
      <c r="X39" s="30"/>
      <c r="Y39" s="30">
        <f>IF(W39-Z29+Z36&gt;$B$39,$B$39,IF(W39&gt;$B$39,$B$39-Z29+Z36,W39-Z29+Z36))</f>
        <v>79.665000000000006</v>
      </c>
      <c r="Z39" s="30"/>
      <c r="AA39" s="30">
        <f>IF(Y39-AB29+AB36&gt;$B$39,$B$39,IF(Y39&gt;$B$39,$B$39-AB29+AB36,Y39-AB29+AB36))</f>
        <v>93.070000000000007</v>
      </c>
      <c r="AB39" s="30"/>
      <c r="AC39" s="30">
        <f>IF(AA39-AD29+AD36&gt;$B$39,$B$39,IF(AA39&gt;$B$39,$B$39-AD29+AD36,AA39-AD29+AD36))</f>
        <v>89.975000000000009</v>
      </c>
      <c r="AD39" s="30"/>
      <c r="AE39" s="30">
        <f>IF(AC39-AF29+AF36&gt;$B$39,$B$39,IF(AC39&gt;$B$39,$B$39-AF29+AF36,AC39-AF29+AF36))</f>
        <v>85.470000000000013</v>
      </c>
      <c r="AF39" s="30"/>
      <c r="AG39" s="30">
        <f>IF(AE39-AH29+AH36&gt;$B$39,$B$39,IF(AE39&gt;$B$39,$B$39-AH29+AH36,AE39-AH29+AH36))</f>
        <v>82.39500000000001</v>
      </c>
      <c r="AH39" s="30"/>
      <c r="AI39" s="30">
        <f>IF(AG39-AJ29+AJ36&gt;$B$39,$B$39,IF(AG39&gt;$B$39,$B$39-AJ29+AJ36,AG39-AJ29+AJ36))</f>
        <v>79.48</v>
      </c>
      <c r="AJ39" s="30"/>
      <c r="AK39" s="30">
        <f>IF(AI39-AL29+AL36&gt;$B$39,$B$39,IF(AI39&gt;$B$39,$B$39-AL29+AL36,AI39-AL29+AL36))</f>
        <v>77.39500000000001</v>
      </c>
      <c r="AL39" s="30"/>
      <c r="AM39" s="30">
        <f>IF(AK39-AN29+AN36&gt;$B$39,$B$39,IF(AK39&gt;$B$39,$B$39-AN29+AN36,AK39-AN29+AN36))</f>
        <v>75.310000000000016</v>
      </c>
      <c r="AN39" s="30"/>
      <c r="AO39" s="30">
        <f>IF(AM39-AP29+AP36&gt;$B$39,$B$39,IF(AM39&gt;$B$39,$B$39-AP29+AP36,AM39-AP29+AP36))</f>
        <v>73.225000000000023</v>
      </c>
      <c r="AP39" s="30"/>
      <c r="AQ39" s="30">
        <f>IF(AO39-AR29+AR36&gt;$B$39,$B$39,IF(AO39&gt;$B$39,$B$39-AR29+AR36,AO39-AR29+AR36))</f>
        <v>71.140000000000029</v>
      </c>
      <c r="AR39" s="30"/>
      <c r="AS39" s="30">
        <f>IF(AQ39-AT29+AT36&gt;$B$39,$B$39,IF(AQ39&gt;$B$39,$B$39-AT29+AT36,AQ39-AT29+AT36))</f>
        <v>69.055000000000035</v>
      </c>
      <c r="AT39" s="30"/>
      <c r="AU39" s="30">
        <f>IF(AS39-AV29+AV36&gt;$B$39,$B$39,IF(AS39&gt;$B$39,$B$39-AV29+AV36,AS39-AV29+AV36))</f>
        <v>66.970000000000041</v>
      </c>
      <c r="AV39" s="30"/>
      <c r="AW39" s="30">
        <f>IF(AU39-AX29+AX36&gt;$B$39,$B$39,IF(AU39&gt;$B$39,$B$39-AX29+AX36,AU39-AX29+AX36))</f>
        <v>64.055000000000035</v>
      </c>
      <c r="AX39" s="32"/>
    </row>
    <row r="40" spans="1:52" ht="15" thickBot="1" x14ac:dyDescent="0.35">
      <c r="A40" s="18" t="s">
        <v>54</v>
      </c>
      <c r="B40" s="19"/>
      <c r="C40" s="31">
        <f>C39/$B$39</f>
        <v>1</v>
      </c>
      <c r="D40" s="31"/>
      <c r="E40" s="31">
        <f>E39/$B$39</f>
        <v>0.91710526315789476</v>
      </c>
      <c r="F40" s="31"/>
      <c r="G40" s="31">
        <f>G39/$B$39</f>
        <v>0.88452631578947372</v>
      </c>
      <c r="H40" s="31"/>
      <c r="I40" s="31">
        <f>I39/$B$39</f>
        <v>0.88584210526315788</v>
      </c>
      <c r="J40" s="31"/>
      <c r="K40" s="31">
        <f>K39/$B$39</f>
        <v>0.89536842105263159</v>
      </c>
      <c r="L40" s="31"/>
      <c r="M40" s="31">
        <f>M39/$B$39</f>
        <v>0.89668421052631586</v>
      </c>
      <c r="N40" s="31"/>
      <c r="O40" s="31">
        <f>O39/$B$39</f>
        <v>0.90621052631578947</v>
      </c>
      <c r="P40" s="31"/>
      <c r="Q40" s="31">
        <f>Q39/$B$39</f>
        <v>0.91573684210526318</v>
      </c>
      <c r="R40" s="31"/>
      <c r="S40" s="31">
        <f>S39/$B$39</f>
        <v>0.9252631578947369</v>
      </c>
      <c r="T40" s="31"/>
      <c r="U40" s="31">
        <f>U39/$B$39</f>
        <v>0.93478947368421061</v>
      </c>
      <c r="V40" s="31"/>
      <c r="W40" s="31">
        <f>W39/$B$39</f>
        <v>0.90221052631578957</v>
      </c>
      <c r="X40" s="31"/>
      <c r="Y40" s="31">
        <f>Y39/$B$39</f>
        <v>0.83857894736842109</v>
      </c>
      <c r="Z40" s="31"/>
      <c r="AA40" s="31">
        <f>AA39/$B$39</f>
        <v>0.97968421052631582</v>
      </c>
      <c r="AB40" s="31"/>
      <c r="AC40" s="31">
        <f>AC39/$B$39</f>
        <v>0.94710526315789478</v>
      </c>
      <c r="AD40" s="31"/>
      <c r="AE40" s="31">
        <f>AE39/$B$39</f>
        <v>0.89968421052631598</v>
      </c>
      <c r="AF40" s="31"/>
      <c r="AG40" s="31">
        <f>AG39/$B$39</f>
        <v>0.86731578947368437</v>
      </c>
      <c r="AH40" s="31"/>
      <c r="AI40" s="31">
        <f>AI39/$B$39</f>
        <v>0.8366315789473685</v>
      </c>
      <c r="AJ40" s="31"/>
      <c r="AK40" s="31">
        <f>AK39/$B$39</f>
        <v>0.8146842105263159</v>
      </c>
      <c r="AL40" s="31"/>
      <c r="AM40" s="31">
        <f>AM39/$B$39</f>
        <v>0.7927368421052633</v>
      </c>
      <c r="AN40" s="31"/>
      <c r="AO40" s="31">
        <f>AO39/$B$39</f>
        <v>0.7707894736842108</v>
      </c>
      <c r="AP40" s="31"/>
      <c r="AQ40" s="31">
        <f>AQ39/$B$39</f>
        <v>0.7488421052631582</v>
      </c>
      <c r="AR40" s="31"/>
      <c r="AS40" s="31">
        <f>AS39/$B$39</f>
        <v>0.72689473684210559</v>
      </c>
      <c r="AT40" s="31"/>
      <c r="AU40" s="31">
        <f>AU39/$B$39</f>
        <v>0.7049473684210531</v>
      </c>
      <c r="AV40" s="31"/>
      <c r="AW40" s="31">
        <f>AW39/$B$39</f>
        <v>0.67426315789473723</v>
      </c>
      <c r="AX40" s="33"/>
    </row>
  </sheetData>
  <mergeCells count="124">
    <mergeCell ref="O31:P31"/>
    <mergeCell ref="Q31:R31"/>
    <mergeCell ref="S31:T31"/>
    <mergeCell ref="U31:V31"/>
    <mergeCell ref="W31:X31"/>
    <mergeCell ref="AW31:AX31"/>
    <mergeCell ref="AK31:AL31"/>
    <mergeCell ref="AM31:AN31"/>
    <mergeCell ref="AO31:AP31"/>
    <mergeCell ref="AQ31:AR31"/>
    <mergeCell ref="AS31:AT31"/>
    <mergeCell ref="AU31:AV31"/>
    <mergeCell ref="Y31:Z31"/>
    <mergeCell ref="AA31:AB31"/>
    <mergeCell ref="AC31:AD31"/>
    <mergeCell ref="AE31:AF31"/>
    <mergeCell ref="AG31:AH31"/>
    <mergeCell ref="AI31:AJ31"/>
    <mergeCell ref="K5:L5"/>
    <mergeCell ref="M5:N5"/>
    <mergeCell ref="A5:B5"/>
    <mergeCell ref="C31:D31"/>
    <mergeCell ref="E31:F31"/>
    <mergeCell ref="G31:H31"/>
    <mergeCell ref="I31:J31"/>
    <mergeCell ref="C5:D5"/>
    <mergeCell ref="E5:F5"/>
    <mergeCell ref="G5:H5"/>
    <mergeCell ref="I5:J5"/>
    <mergeCell ref="M31:N31"/>
    <mergeCell ref="A38:B38"/>
    <mergeCell ref="A31:B31"/>
    <mergeCell ref="C38:D38"/>
    <mergeCell ref="E38:F38"/>
    <mergeCell ref="G38:H38"/>
    <mergeCell ref="AU5:AV5"/>
    <mergeCell ref="AW5:AX5"/>
    <mergeCell ref="AA5:AB5"/>
    <mergeCell ref="AC5:AD5"/>
    <mergeCell ref="AE5:AF5"/>
    <mergeCell ref="AG5:AH5"/>
    <mergeCell ref="AI5:AJ5"/>
    <mergeCell ref="AK5:AL5"/>
    <mergeCell ref="K31:L31"/>
    <mergeCell ref="AM5:AN5"/>
    <mergeCell ref="AO5:AP5"/>
    <mergeCell ref="AQ5:AR5"/>
    <mergeCell ref="AS5:AT5"/>
    <mergeCell ref="O5:P5"/>
    <mergeCell ref="Q5:R5"/>
    <mergeCell ref="S5:T5"/>
    <mergeCell ref="U5:V5"/>
    <mergeCell ref="W5:X5"/>
    <mergeCell ref="Y5:Z5"/>
    <mergeCell ref="AI38:AJ38"/>
    <mergeCell ref="AK38:AL38"/>
    <mergeCell ref="S38:T38"/>
    <mergeCell ref="U38:V38"/>
    <mergeCell ref="W38:X38"/>
    <mergeCell ref="Y38:Z38"/>
    <mergeCell ref="AA38:AB38"/>
    <mergeCell ref="I38:J38"/>
    <mergeCell ref="K38:L38"/>
    <mergeCell ref="M38:N38"/>
    <mergeCell ref="O38:P38"/>
    <mergeCell ref="Q38:R38"/>
    <mergeCell ref="AW38:AX38"/>
    <mergeCell ref="C39:D39"/>
    <mergeCell ref="C40:D40"/>
    <mergeCell ref="E39:F39"/>
    <mergeCell ref="E40:F40"/>
    <mergeCell ref="G39:H39"/>
    <mergeCell ref="G40:H40"/>
    <mergeCell ref="I39:J39"/>
    <mergeCell ref="I40:J40"/>
    <mergeCell ref="K39:L39"/>
    <mergeCell ref="K40:L40"/>
    <mergeCell ref="M39:N39"/>
    <mergeCell ref="M40:N40"/>
    <mergeCell ref="O39:P39"/>
    <mergeCell ref="O40:P40"/>
    <mergeCell ref="Q39:R39"/>
    <mergeCell ref="AM38:AN38"/>
    <mergeCell ref="AO38:AP38"/>
    <mergeCell ref="AQ38:AR38"/>
    <mergeCell ref="AS38:AT38"/>
    <mergeCell ref="AU38:AV38"/>
    <mergeCell ref="AC38:AD38"/>
    <mergeCell ref="AE38:AF38"/>
    <mergeCell ref="AG38:AH38"/>
    <mergeCell ref="W40:X40"/>
    <mergeCell ref="Y39:Z39"/>
    <mergeCell ref="Y40:Z40"/>
    <mergeCell ref="AA39:AB39"/>
    <mergeCell ref="AA40:AB40"/>
    <mergeCell ref="Q40:R40"/>
    <mergeCell ref="S39:T39"/>
    <mergeCell ref="S40:T40"/>
    <mergeCell ref="U39:V39"/>
    <mergeCell ref="U40:V40"/>
    <mergeCell ref="AU39:AV39"/>
    <mergeCell ref="AU40:AV40"/>
    <mergeCell ref="AW39:AX39"/>
    <mergeCell ref="AW40:AX40"/>
    <mergeCell ref="A1:R1"/>
    <mergeCell ref="AO39:AP39"/>
    <mergeCell ref="AO40:AP40"/>
    <mergeCell ref="AQ39:AR39"/>
    <mergeCell ref="AQ40:AR40"/>
    <mergeCell ref="AS39:AT39"/>
    <mergeCell ref="AS40:AT40"/>
    <mergeCell ref="AI39:AJ39"/>
    <mergeCell ref="AI40:AJ40"/>
    <mergeCell ref="AK39:AL39"/>
    <mergeCell ref="AK40:AL40"/>
    <mergeCell ref="AM39:AN39"/>
    <mergeCell ref="AM40:AN40"/>
    <mergeCell ref="AC39:AD39"/>
    <mergeCell ref="AC40:AD40"/>
    <mergeCell ref="AE39:AF39"/>
    <mergeCell ref="AE40:AF40"/>
    <mergeCell ref="AG39:AH39"/>
    <mergeCell ref="AG40:AH40"/>
    <mergeCell ref="W39:X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BERNARD, Xavier (DOMPIERRE)</dc:creator>
  <cp:lastModifiedBy>BERNARD, Xavier (DOMPIERRE)</cp:lastModifiedBy>
  <dcterms:created xsi:type="dcterms:W3CDTF">2022-02-02T09:27:06Z</dcterms:created>
  <dcterms:modified xsi:type="dcterms:W3CDTF">2022-02-04T09:56:34Z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b95ba9-d50e-4074-b623-0a9711dc916f_Enabled">
    <vt:lpwstr>true</vt:lpwstr>
  </property>
  <property fmtid="{D5CDD505-2E9C-101B-9397-08002B2CF9AE}" pid="3" name="MSIP_Label_06b95ba9-d50e-4074-b623-0a9711dc916f_SetDate">
    <vt:lpwstr>2022-02-02T09:27:06Z</vt:lpwstr>
  </property>
  <property fmtid="{D5CDD505-2E9C-101B-9397-08002B2CF9AE}" pid="4" name="MSIP_Label_06b95ba9-d50e-4074-b623-0a9711dc916f_Method">
    <vt:lpwstr>Standard</vt:lpwstr>
  </property>
  <property fmtid="{D5CDD505-2E9C-101B-9397-08002B2CF9AE}" pid="5" name="MSIP_Label_06b95ba9-d50e-4074-b623-0a9711dc916f_Name">
    <vt:lpwstr>[Public]</vt:lpwstr>
  </property>
  <property fmtid="{D5CDD505-2E9C-101B-9397-08002B2CF9AE}" pid="6" name="MSIP_Label_06b95ba9-d50e-4074-b623-0a9711dc916f_SiteId">
    <vt:lpwstr>be0be093-a2ad-444c-93d9-5626e83beefc</vt:lpwstr>
  </property>
  <property fmtid="{D5CDD505-2E9C-101B-9397-08002B2CF9AE}" pid="7" name="MSIP_Label_06b95ba9-d50e-4074-b623-0a9711dc916f_ActionId">
    <vt:lpwstr>31169c32-07d2-441d-82c5-363777a0d50c</vt:lpwstr>
  </property>
  <property fmtid="{D5CDD505-2E9C-101B-9397-08002B2CF9AE}" pid="8" name="MSIP_Label_06b95ba9-d50e-4074-b623-0a9711dc916f_ContentBits">
    <vt:lpwstr>0</vt:lpwstr>
  </property>
</Properties>
</file>