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embeddings/oleObject1.bin" ContentType="application/vnd.openxmlformats-officedocument.oleObject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-15" yWindow="-15" windowWidth="14415" windowHeight="12840"/>
  </bookViews>
  <sheets>
    <sheet name="Page 1" sheetId="1" r:id="rId1"/>
    <sheet name="Page 2" sheetId="3" r:id="rId2"/>
    <sheet name="Page 3" sheetId="5" r:id="rId3"/>
    <sheet name="Page 4" sheetId="6" r:id="rId4"/>
    <sheet name="Mesures de Voiles" sheetId="8" r:id="rId5"/>
    <sheet name="Abréviations" sheetId="4" r:id="rId6"/>
    <sheet name="Auxiliaries" sheetId="2" state="hidden" r:id="rId7"/>
  </sheets>
  <definedNames>
    <definedName name="Bas_Etai">Auxiliaries!$C$35:$C$37</definedName>
    <definedName name="Boutdehors">Auxiliaries!$C$42:$C$45</definedName>
    <definedName name="Class">'Page 1'!$G$31</definedName>
    <definedName name="Codezero">Auxiliaries!$F$49:$F$50</definedName>
    <definedName name="Condition">Auxiliaries!$I$4:$I$9</definedName>
    <definedName name="Coque">Auxiliaries!$I$49:$I$56</definedName>
    <definedName name="Déplacement">Auxiliaries!$F$4:$F$8</definedName>
    <definedName name="Dormant">Auxiliaries!$F$35:$F$38</definedName>
    <definedName name="Etai">Auxiliaries!$I$35:$I$37</definedName>
    <definedName name="Fraction">Auxiliaries!$I$25:$I$29</definedName>
    <definedName name="GdVoile">Auxiliaries!$C$60:$C$64</definedName>
    <definedName name="Génois">Auxiliaries!$F$60:$F$65</definedName>
    <definedName name="Gréement">Auxiliaries!$F$25:$F$28</definedName>
    <definedName name="Hélice">Auxiliaries!$C$25:$C$28</definedName>
    <definedName name="Matériau">Auxiliaries!$F$16:$F$21</definedName>
    <definedName name="NAME">'Page 1'!$Q$13</definedName>
    <definedName name="particularités">Auxiliaries!$C$4:$C$11</definedName>
    <definedName name="Pas_de_Bout_dehors">Auxiliaries!$C$43:$C$45</definedName>
    <definedName name="Quille">Auxiliaries!$C$16:$C$21</definedName>
    <definedName name="Spin">Auxiliaries!$C$49:$C$54</definedName>
    <definedName name="Spinnaker">Auxiliaries!$I$60:$I$62</definedName>
    <definedName name="Standard">Auxiliaries!$C$5:$C$11</definedName>
    <definedName name="TissuGV">Auxiliaries!$C$69:$C$85</definedName>
    <definedName name="Tissuspi">Auxiliaries!$F$69:$F$71</definedName>
  </definedNames>
  <calcPr calcId="125725"/>
</workbook>
</file>

<file path=xl/calcChain.xml><?xml version="1.0" encoding="utf-8"?>
<calcChain xmlns="http://schemas.openxmlformats.org/spreadsheetml/2006/main">
  <c r="E111" i="8"/>
  <c r="V113"/>
  <c r="O113"/>
  <c r="G113"/>
  <c r="T111"/>
  <c r="Y113" s="1"/>
  <c r="L111"/>
  <c r="R113" s="1"/>
  <c r="D111"/>
  <c r="V94"/>
  <c r="S92"/>
  <c r="L92"/>
  <c r="Y88"/>
  <c r="R88"/>
  <c r="J80"/>
  <c r="J86"/>
  <c r="Y53"/>
  <c r="Y59"/>
  <c r="R53"/>
  <c r="R59"/>
  <c r="J53"/>
  <c r="J61"/>
  <c r="T78"/>
  <c r="M78"/>
  <c r="L82"/>
  <c r="S82"/>
  <c r="J107"/>
  <c r="T101"/>
  <c r="M101"/>
  <c r="E101"/>
  <c r="Z94"/>
  <c r="K94"/>
  <c r="Y90"/>
  <c r="S90"/>
  <c r="R90"/>
  <c r="L90"/>
  <c r="E77"/>
  <c r="V44"/>
  <c r="O44"/>
  <c r="X43"/>
  <c r="O43"/>
  <c r="X41"/>
  <c r="O41"/>
  <c r="O51" i="6"/>
  <c r="M23" i="1" s="1"/>
  <c r="I51" i="6"/>
  <c r="T39" s="1"/>
  <c r="J59" i="8"/>
  <c r="J55"/>
  <c r="J88"/>
  <c r="Y57"/>
  <c r="Y61"/>
  <c r="Y55"/>
  <c r="J57"/>
  <c r="G67"/>
  <c r="K113"/>
  <c r="R94"/>
  <c r="O94"/>
  <c r="T43" i="6"/>
  <c r="H60" i="5"/>
  <c r="B28" i="3"/>
  <c r="D74" i="1"/>
  <c r="D62"/>
  <c r="D49"/>
  <c r="O67" i="8"/>
  <c r="G94"/>
  <c r="V67"/>
  <c r="T47" i="6"/>
  <c r="R61" i="8"/>
  <c r="R55"/>
  <c r="J84"/>
  <c r="R57"/>
  <c r="J82"/>
  <c r="T45" i="6" l="1"/>
  <c r="T41"/>
</calcChain>
</file>

<file path=xl/comments1.xml><?xml version="1.0" encoding="utf-8"?>
<comments xmlns="http://schemas.openxmlformats.org/spreadsheetml/2006/main">
  <authors>
    <author>Jean Louis CON TI</author>
  </authors>
  <commentList>
    <comment ref="Q11" authorId="0">
      <text>
        <r>
          <rPr>
            <b/>
            <sz val="10"/>
            <color indexed="10"/>
            <rFont val="Tahoma"/>
            <family val="2"/>
          </rPr>
          <t>Se servir de la touche &lt;TAB&gt; pour naviguer.</t>
        </r>
      </text>
    </comment>
  </commentList>
</comments>
</file>

<file path=xl/comments2.xml><?xml version="1.0" encoding="utf-8"?>
<comments xmlns="http://schemas.openxmlformats.org/spreadsheetml/2006/main">
  <authors>
    <author>Jean Louis CON TI</author>
  </authors>
  <commentList>
    <comment ref="T9" authorId="0">
      <text>
        <r>
          <rPr>
            <b/>
            <sz val="8"/>
            <color indexed="10"/>
            <rFont val="Tahoma"/>
            <family val="2"/>
          </rPr>
          <t>Se servir de la touche &lt;TAB&gt; pour naviguer</t>
        </r>
      </text>
    </comment>
  </commentList>
</comments>
</file>

<file path=xl/sharedStrings.xml><?xml version="1.0" encoding="utf-8"?>
<sst xmlns="http://schemas.openxmlformats.org/spreadsheetml/2006/main" count="692" uniqueCount="449">
  <si>
    <t>Nom de la Série:</t>
  </si>
  <si>
    <t>Constructeur :</t>
  </si>
  <si>
    <t>Architecte:</t>
  </si>
  <si>
    <t>IDENTIFICATION</t>
  </si>
  <si>
    <t>CARACTERISTIQUES de la COQUE &amp; des APPENDICES</t>
  </si>
  <si>
    <t>Particularités :</t>
  </si>
  <si>
    <t>Bau Maxi =</t>
  </si>
  <si>
    <t>QUILLE(s) :</t>
  </si>
  <si>
    <t>Nombre de Quilles :</t>
  </si>
  <si>
    <t>Nature de la Quille(s):</t>
  </si>
  <si>
    <t>Voile de Quille :</t>
  </si>
  <si>
    <t>Bulbe :</t>
  </si>
  <si>
    <t>Matériau :</t>
  </si>
  <si>
    <t>kg</t>
  </si>
  <si>
    <t>Nombre de Gouvernails :</t>
  </si>
  <si>
    <t>GOUVERNAIL(s) :</t>
  </si>
  <si>
    <t>m</t>
  </si>
  <si>
    <t>GTE</t>
  </si>
  <si>
    <t>PTE</t>
  </si>
  <si>
    <t>Racing</t>
  </si>
  <si>
    <t>Standard</t>
  </si>
  <si>
    <t>"Q"</t>
  </si>
  <si>
    <t>"DL"</t>
  </si>
  <si>
    <t>"DI"</t>
  </si>
  <si>
    <t>Croisière</t>
  </si>
  <si>
    <t>Stabilité IMS</t>
  </si>
  <si>
    <t>ISO-en Condition Lège (Masse lcc)</t>
  </si>
  <si>
    <t>ISO-en Condition En Charge (Masse ldc)</t>
  </si>
  <si>
    <t>Fixe</t>
  </si>
  <si>
    <t>Bloquée en Position Basse</t>
  </si>
  <si>
    <t>Orientable</t>
  </si>
  <si>
    <t>Inclinable</t>
  </si>
  <si>
    <t>Fonte</t>
  </si>
  <si>
    <t>Plomb</t>
  </si>
  <si>
    <t>Tôle Aluminium</t>
  </si>
  <si>
    <t>Tôle Acier</t>
  </si>
  <si>
    <t>Quille</t>
  </si>
  <si>
    <t>Matériau</t>
  </si>
  <si>
    <t>P1-N64</t>
  </si>
  <si>
    <t xml:space="preserve">vcg </t>
  </si>
  <si>
    <t>Par rapport à DWL=</t>
  </si>
  <si>
    <t>Par Rapoort au Fond de Coque=</t>
  </si>
  <si>
    <t>PROPULSION MECANIQUE FIXE ?</t>
  </si>
  <si>
    <t>Moteur Inboard:</t>
  </si>
  <si>
    <t>OUI</t>
  </si>
  <si>
    <t>NON</t>
  </si>
  <si>
    <t>Moteur Hors-bord en Puit :</t>
  </si>
  <si>
    <t>Marque:</t>
  </si>
  <si>
    <t>Modèle :</t>
  </si>
  <si>
    <t>Type de l' Hélice :</t>
  </si>
  <si>
    <t>Hélice</t>
  </si>
  <si>
    <t>Solide</t>
  </si>
  <si>
    <t>Pas d' Hélice</t>
  </si>
  <si>
    <t>Rabattable</t>
  </si>
  <si>
    <t>Nombre de Pâles :</t>
  </si>
  <si>
    <t>Diamètre de l' Hélice (Pâles ouvertes) :</t>
  </si>
  <si>
    <t xml:space="preserve">   </t>
  </si>
  <si>
    <t>Référence de l' Embase :</t>
  </si>
  <si>
    <t xml:space="preserve">  (Ex: VOLVO /130S  ou  YANMAR SD20)</t>
  </si>
  <si>
    <r>
      <t xml:space="preserve">Si Type </t>
    </r>
    <r>
      <rPr>
        <b/>
        <sz val="10"/>
        <rFont val="Arial"/>
        <family val="2"/>
      </rPr>
      <t>A</t>
    </r>
    <r>
      <rPr>
        <sz val="10"/>
        <rFont val="Arial"/>
        <family val="2"/>
      </rPr>
      <t xml:space="preserve"> (Sail-Drive), veuillez SVP indiquer la rérérence de l'embase :</t>
    </r>
  </si>
  <si>
    <t xml:space="preserve">           A</t>
  </si>
  <si>
    <t xml:space="preserve">      B</t>
  </si>
  <si>
    <t xml:space="preserve">                   C</t>
  </si>
  <si>
    <t>E</t>
  </si>
  <si>
    <t xml:space="preserve">               D</t>
  </si>
  <si>
    <r>
      <t xml:space="preserve">Indiquez le Type de l' Installation de l' Hélice, ou shématiser celui-ci dans le cadre </t>
    </r>
    <r>
      <rPr>
        <b/>
        <sz val="10"/>
        <rFont val="Arial"/>
        <family val="2"/>
      </rPr>
      <t>E</t>
    </r>
    <r>
      <rPr>
        <sz val="10"/>
        <rFont val="Arial"/>
        <family val="2"/>
      </rPr>
      <t xml:space="preserve"> ci-dessous :</t>
    </r>
  </si>
  <si>
    <t>CARACTERISTIQUES du GREEMENT :</t>
  </si>
  <si>
    <t>Dans la construction de la Bôme a-t-on utilisé des fibres autres du Verre ?</t>
  </si>
  <si>
    <t>Dans la construction du Mât a-t-on utilisé des fibres de Carbone ?</t>
  </si>
  <si>
    <t>Mât avec Rétraint ?</t>
  </si>
  <si>
    <t>Nombre de paires de Barre de Flèche :</t>
  </si>
  <si>
    <t>Bas-Etai :</t>
  </si>
  <si>
    <t>L' Etai Avant est il réglable ?</t>
  </si>
  <si>
    <t>Mât avec Guignol ?</t>
  </si>
  <si>
    <t>Nombre de paires de Bastaques :</t>
  </si>
  <si>
    <t xml:space="preserve"> m</t>
  </si>
  <si>
    <t xml:space="preserve"> kg</t>
  </si>
  <si>
    <t>Dans la construction du Mât a-t-on utilisé des fibres de Verre ?</t>
  </si>
  <si>
    <t>Construction de la Coque :</t>
  </si>
  <si>
    <t>Type de Gréement :</t>
  </si>
  <si>
    <t>P2G45</t>
  </si>
  <si>
    <t>Spin</t>
  </si>
  <si>
    <t>Coque</t>
  </si>
  <si>
    <t>P2G27</t>
  </si>
  <si>
    <t>P2M27</t>
  </si>
  <si>
    <t>Gréement</t>
  </si>
  <si>
    <t>Fraction</t>
  </si>
  <si>
    <t>Sloop</t>
  </si>
  <si>
    <t>Ketch</t>
  </si>
  <si>
    <t>Goelette</t>
  </si>
  <si>
    <t>Cat Boat</t>
  </si>
  <si>
    <t>En Tête</t>
  </si>
  <si>
    <t>7/8 ème</t>
  </si>
  <si>
    <t>7/9 ème</t>
  </si>
  <si>
    <t>9/10 ème</t>
  </si>
  <si>
    <t>Ajustable</t>
  </si>
  <si>
    <t>Absent</t>
  </si>
  <si>
    <t>Monolithique Verre "E"</t>
  </si>
  <si>
    <t>Sandwich et fibres de Verre "E"</t>
  </si>
  <si>
    <t>Bois</t>
  </si>
  <si>
    <t>Aluminium</t>
  </si>
  <si>
    <t>Acier</t>
  </si>
  <si>
    <t>Carbone</t>
  </si>
  <si>
    <t>Symétriques uniquement</t>
  </si>
  <si>
    <t>Asymétriques sur étrave uniquement</t>
  </si>
  <si>
    <t>Symétriques et Asymétriques sur tangon</t>
  </si>
  <si>
    <t>Pas de Spinnaker à Bord</t>
  </si>
  <si>
    <t>Asymétriques sur Bout-Dehors orientable</t>
  </si>
  <si>
    <t>Asymétriques sur Bout-Dehors Fixe uniquement</t>
  </si>
  <si>
    <t>Bas_Etai</t>
  </si>
  <si>
    <t>3/4</t>
  </si>
  <si>
    <t>Autres  (ex Kevlar, Verre "S", etc)</t>
  </si>
  <si>
    <t>P =</t>
  </si>
  <si>
    <t>E =</t>
  </si>
  <si>
    <t>HB =</t>
  </si>
  <si>
    <t>MGT =</t>
  </si>
  <si>
    <t>MGU =</t>
  </si>
  <si>
    <t>MGM =</t>
  </si>
  <si>
    <t>MGL =</t>
  </si>
  <si>
    <t>J =</t>
  </si>
  <si>
    <t>JL =</t>
  </si>
  <si>
    <t>LPG =</t>
  </si>
  <si>
    <t>JH =</t>
  </si>
  <si>
    <t>JGT =</t>
  </si>
  <si>
    <t>JGM =</t>
  </si>
  <si>
    <t>JGL =</t>
  </si>
  <si>
    <t>SPL =</t>
  </si>
  <si>
    <t>SLU =</t>
  </si>
  <si>
    <t>SLE =</t>
  </si>
  <si>
    <t>SMG =</t>
  </si>
  <si>
    <t>SF =</t>
  </si>
  <si>
    <t>TPS =</t>
  </si>
  <si>
    <t>Gréement dormant :</t>
  </si>
  <si>
    <t xml:space="preserve">    OUI</t>
  </si>
  <si>
    <t>P2R35</t>
  </si>
  <si>
    <t>Dormant</t>
  </si>
  <si>
    <t>Acier Toronné</t>
  </si>
  <si>
    <t>Fibres</t>
  </si>
  <si>
    <t>N° de Voile :</t>
  </si>
  <si>
    <t>-</t>
  </si>
  <si>
    <t>PORT d' ATTACHE :</t>
  </si>
  <si>
    <t>Première Régate :</t>
  </si>
  <si>
    <t>Date :</t>
  </si>
  <si>
    <t>Chèque ci-joint :</t>
  </si>
  <si>
    <t>Masse d' Equipage =</t>
  </si>
  <si>
    <t>Euros</t>
  </si>
  <si>
    <t>Justificatif de Pesée ci-joint ?</t>
  </si>
  <si>
    <t>Condition de Charge du bateau :</t>
  </si>
  <si>
    <t>Année de la Première Mise à l' Eau:</t>
  </si>
  <si>
    <t>Année de Construction de la Série :</t>
  </si>
  <si>
    <t>Propriétaire :</t>
  </si>
  <si>
    <t>NOM :</t>
  </si>
  <si>
    <t>Prénom :</t>
  </si>
  <si>
    <t>Email :</t>
  </si>
  <si>
    <t>Adresse:</t>
  </si>
  <si>
    <t>A P P E N D I C E S</t>
  </si>
  <si>
    <t>C O Q U E</t>
  </si>
  <si>
    <t>Dérive</t>
  </si>
  <si>
    <t>Fixe dans l'axe</t>
  </si>
  <si>
    <t>Déplacement</t>
  </si>
  <si>
    <t>Pesée IRC Règlementaire</t>
  </si>
  <si>
    <t>P1-AA30</t>
  </si>
  <si>
    <t>P1-H51</t>
  </si>
  <si>
    <t>P1-H53</t>
  </si>
  <si>
    <t>P1-R60</t>
  </si>
  <si>
    <t>P1-U62</t>
  </si>
  <si>
    <t>P1-U64</t>
  </si>
  <si>
    <t>P1-U66</t>
  </si>
  <si>
    <t>Condition</t>
  </si>
  <si>
    <t>Documentation Fabricant</t>
  </si>
  <si>
    <t>Bateau similaire</t>
  </si>
  <si>
    <t>Estimation</t>
  </si>
  <si>
    <t>Lège ou IRC</t>
  </si>
  <si>
    <t>Prêt à Naviguer</t>
  </si>
  <si>
    <t>ISO-en Condition Minimale de Navigation (Masse moc)</t>
  </si>
  <si>
    <r>
      <t xml:space="preserve">Déplacement </t>
    </r>
    <r>
      <rPr>
        <i/>
        <sz val="9"/>
        <rFont val="Arial"/>
        <family val="2"/>
      </rPr>
      <t>donné par</t>
    </r>
    <r>
      <rPr>
        <b/>
        <sz val="9"/>
        <rFont val="Arial"/>
        <family val="2"/>
      </rPr>
      <t>:</t>
    </r>
  </si>
  <si>
    <t>Composite</t>
  </si>
  <si>
    <t>Aucun</t>
  </si>
  <si>
    <t>Etai Avant :</t>
  </si>
  <si>
    <t xml:space="preserve"> OUI</t>
  </si>
  <si>
    <t>Il y a-t-il des winches électriques à bord ?</t>
  </si>
  <si>
    <t xml:space="preserve"> mm</t>
  </si>
  <si>
    <t>P2M8</t>
  </si>
  <si>
    <t>P2G35</t>
  </si>
  <si>
    <t>P2P54</t>
  </si>
  <si>
    <t>P2G37</t>
  </si>
  <si>
    <t>Etai</t>
  </si>
  <si>
    <t>Brut</t>
  </si>
  <si>
    <t>Etai Creux</t>
  </si>
  <si>
    <t xml:space="preserve">A     C O M P L E T E R    O B L I G A T O I R E M E N T </t>
  </si>
  <si>
    <t>I =</t>
  </si>
  <si>
    <t>SFJ =</t>
  </si>
  <si>
    <t>IMPORTANT :</t>
  </si>
  <si>
    <t>1)</t>
  </si>
  <si>
    <t>2)</t>
  </si>
  <si>
    <t>3)</t>
  </si>
  <si>
    <t>Les marques de jauge sont obligatoires sur le mât et la bôme.  A défaut les axes des réas des poulies de renvoi de drisse ou d'étarque serviront de point de mesure.</t>
  </si>
  <si>
    <t>Cabine avant aménagée:  C'est la partie du bateau située en avant du mât principal, entièrement aménagée en un espace de vie et qui doit être réalisée en utilisant des matériaux rigides.</t>
  </si>
  <si>
    <t>Un certificat de jauge ne peut être équitable si les déclarations et mesures ci-dessus                                                      ne sont pas précises et correctes.</t>
  </si>
  <si>
    <t>Toute question restée sans réponse ou toute dimension non déclarée, pourra être considérée comme une tentative de dissimulation d'information dans le bût d'influer sur le "Rating" final du bateau.</t>
  </si>
  <si>
    <t>( Le propriétaire ) ou son représentant</t>
  </si>
  <si>
    <t>le Déclarant :</t>
  </si>
  <si>
    <t>Fait à :</t>
  </si>
  <si>
    <t>le :</t>
  </si>
  <si>
    <t>De</t>
  </si>
  <si>
    <t>à</t>
  </si>
  <si>
    <t>ORC-Club</t>
  </si>
  <si>
    <t>(1er  Certificat uniquement)</t>
  </si>
  <si>
    <r>
      <t xml:space="preserve">Pour être valide, un certificat </t>
    </r>
    <r>
      <rPr>
        <b/>
        <u/>
        <sz val="10"/>
        <color indexed="10"/>
        <rFont val="Comic Sans MS"/>
        <family val="4"/>
      </rPr>
      <t>doit être signé</t>
    </r>
    <r>
      <rPr>
        <b/>
        <sz val="10"/>
        <color indexed="18"/>
        <rFont val="Comic Sans MS"/>
        <family val="4"/>
      </rPr>
      <t xml:space="preserve"> par le propriétaire.  En signant son certificat, le propriétaire accepte toutes les mesures et les informations qui y figurent.</t>
    </r>
  </si>
  <si>
    <t>1er Certifiat</t>
  </si>
  <si>
    <t>Modification demandées</t>
  </si>
  <si>
    <t>Identification :</t>
  </si>
  <si>
    <t>Surface =</t>
  </si>
  <si>
    <r>
      <t>Attention</t>
    </r>
    <r>
      <rPr>
        <sz val="9"/>
        <color indexed="18"/>
        <rFont val="Arial"/>
        <family val="2"/>
      </rPr>
      <t>: Les anciennes mesures seront conservées sans instructions contraires.</t>
    </r>
  </si>
  <si>
    <t xml:space="preserve"> m²</t>
  </si>
  <si>
    <t>G2</t>
  </si>
  <si>
    <t>Grand' Voiles</t>
  </si>
  <si>
    <t xml:space="preserve">NOM du Bateau : </t>
  </si>
  <si>
    <t>Mesures prises sur les esparts:</t>
  </si>
  <si>
    <r>
      <t>Guindant</t>
    </r>
    <r>
      <rPr>
        <sz val="8"/>
        <color indexed="23"/>
        <rFont val="Arial"/>
        <family val="2"/>
      </rPr>
      <t xml:space="preserve"> Indicatif =</t>
    </r>
  </si>
  <si>
    <r>
      <t>Bordure</t>
    </r>
    <r>
      <rPr>
        <sz val="8"/>
        <color indexed="23"/>
        <rFont val="Arial"/>
        <family val="2"/>
      </rPr>
      <t xml:space="preserve"> Indicative =</t>
    </r>
  </si>
  <si>
    <t>Spinnakers  Symétriques</t>
  </si>
  <si>
    <t>Spinnakers  Asymétriques</t>
  </si>
  <si>
    <t>Je certifie l' exactitude de mes déclarations dans la limite de mes connaissances.  En cas de modifications ou de découverte d' une erreur, je m'engage à en informersans délai la personne qui a émis ce certififcat.</t>
  </si>
  <si>
    <t xml:space="preserve">     ( Le propriétaire ) ou son représentant</t>
  </si>
  <si>
    <t>MVI25</t>
  </si>
  <si>
    <t>MVS25</t>
  </si>
  <si>
    <t>Lourde</t>
  </si>
  <si>
    <t>Médium</t>
  </si>
  <si>
    <t>Légère</t>
  </si>
  <si>
    <t>Course</t>
  </si>
  <si>
    <t>GdVoile</t>
  </si>
  <si>
    <t>MVD49</t>
  </si>
  <si>
    <t>MVL49</t>
  </si>
  <si>
    <t>MVS49</t>
  </si>
  <si>
    <t>Génois</t>
  </si>
  <si>
    <t>Lourd</t>
  </si>
  <si>
    <t>Léger</t>
  </si>
  <si>
    <t>Solent</t>
  </si>
  <si>
    <t>G3</t>
  </si>
  <si>
    <t>MVD69</t>
  </si>
  <si>
    <t>MVL69</t>
  </si>
  <si>
    <t>MVS69</t>
  </si>
  <si>
    <t>Spinnaker</t>
  </si>
  <si>
    <t>MVD86</t>
  </si>
  <si>
    <t>MVL86</t>
  </si>
  <si>
    <t>MVS86</t>
  </si>
  <si>
    <t>MVF69</t>
  </si>
  <si>
    <t>MVN69</t>
  </si>
  <si>
    <t>MVU69</t>
  </si>
  <si>
    <t>MVF86</t>
  </si>
  <si>
    <t>MVN86</t>
  </si>
  <si>
    <t>MVU86</t>
  </si>
  <si>
    <t>Nylon</t>
  </si>
  <si>
    <t>Polyester</t>
  </si>
  <si>
    <t>Autre</t>
  </si>
  <si>
    <t>TissuSpi</t>
  </si>
  <si>
    <t>TissuGV</t>
  </si>
  <si>
    <t>MVK25</t>
  </si>
  <si>
    <t>MVU25</t>
  </si>
  <si>
    <t>MVF49</t>
  </si>
  <si>
    <t>MVN49</t>
  </si>
  <si>
    <t>MVU49</t>
  </si>
  <si>
    <t>Dacron - PET</t>
  </si>
  <si>
    <t>Pentex PET</t>
  </si>
  <si>
    <t>Certran - HMPE</t>
  </si>
  <si>
    <t>Spectra - HMPE</t>
  </si>
  <si>
    <t>Dyneema - HMPE</t>
  </si>
  <si>
    <t>Technora - PPTA</t>
  </si>
  <si>
    <t>Kevla - PPTA</t>
  </si>
  <si>
    <t>Vectran -LCP</t>
  </si>
  <si>
    <t>Zylon - PBO</t>
  </si>
  <si>
    <t>Twaron - PPTA</t>
  </si>
  <si>
    <t>MELINEX - PET Film</t>
  </si>
  <si>
    <t>MYLAR - PET Film</t>
  </si>
  <si>
    <t>Autres</t>
  </si>
  <si>
    <t>Inconnu</t>
  </si>
  <si>
    <t xml:space="preserve">  Latté?</t>
  </si>
  <si>
    <t xml:space="preserve">   Latté?</t>
  </si>
  <si>
    <t xml:space="preserve">    Latté?</t>
  </si>
  <si>
    <t>Terminologie</t>
  </si>
  <si>
    <t>Traduction</t>
  </si>
  <si>
    <r>
      <t>REV</t>
    </r>
    <r>
      <rPr>
        <b/>
        <sz val="10"/>
        <color indexed="12"/>
        <rFont val="Arial"/>
        <family val="2"/>
      </rPr>
      <t xml:space="preserve"> 2009-2012</t>
    </r>
  </si>
  <si>
    <t>GRAND VOILE</t>
  </si>
  <si>
    <t>HB</t>
  </si>
  <si>
    <t>8/8</t>
  </si>
  <si>
    <t>Headboard</t>
  </si>
  <si>
    <t>Largeur de Tétière</t>
  </si>
  <si>
    <t>Largeur de Têtière</t>
  </si>
  <si>
    <t>G.7.8</t>
  </si>
  <si>
    <t>MGT</t>
  </si>
  <si>
    <t>7/8</t>
  </si>
  <si>
    <t>Mainsail Girth Top</t>
  </si>
  <si>
    <t>Chaîne au Sommet</t>
  </si>
  <si>
    <t>G.7.7a)</t>
  </si>
  <si>
    <t>MGU</t>
  </si>
  <si>
    <t>Mainsail Girth Upper</t>
  </si>
  <si>
    <t>Chaîne Supérieure</t>
  </si>
  <si>
    <t>Largeur aux Trois-Quarts</t>
  </si>
  <si>
    <t>G.7.6</t>
  </si>
  <si>
    <t>MGM</t>
  </si>
  <si>
    <t>1/2</t>
  </si>
  <si>
    <t>Mainsail Girth Mid</t>
  </si>
  <si>
    <t>Chaîne Milieu</t>
  </si>
  <si>
    <t>Largeur au Milieu</t>
  </si>
  <si>
    <t>G.7.5a)</t>
  </si>
  <si>
    <t>MGL</t>
  </si>
  <si>
    <t>1/4</t>
  </si>
  <si>
    <t>Mainsail Girth Lower</t>
  </si>
  <si>
    <t>Chaîne au Inférieure</t>
  </si>
  <si>
    <t>Largeur au Quart</t>
  </si>
  <si>
    <t>G.7.4</t>
  </si>
  <si>
    <t>FOCS / GENOIS</t>
  </si>
  <si>
    <t>JL</t>
  </si>
  <si>
    <t>Jib Luff</t>
  </si>
  <si>
    <t>Guindant de Génois</t>
  </si>
  <si>
    <t>Longueur de Guindant</t>
  </si>
  <si>
    <t>G.7.3</t>
  </si>
  <si>
    <t>LPG</t>
  </si>
  <si>
    <t>Longest Perpendicular of Genoas</t>
  </si>
  <si>
    <t xml:space="preserve">Plus Grande Perpendiculaire </t>
  </si>
  <si>
    <t>Perpendiculaire au Guindant</t>
  </si>
  <si>
    <t>G.7.11</t>
  </si>
  <si>
    <t>JH</t>
  </si>
  <si>
    <t>Jig Head</t>
  </si>
  <si>
    <t>Largeur Têtière</t>
  </si>
  <si>
    <t>G.7.8(a)</t>
  </si>
  <si>
    <t>JGT</t>
  </si>
  <si>
    <t>Jib Girth Top</t>
  </si>
  <si>
    <t>G.7.7(a)</t>
  </si>
  <si>
    <t>JGU</t>
  </si>
  <si>
    <t>Jib Girth Upper</t>
  </si>
  <si>
    <t>G.7.6(a)</t>
  </si>
  <si>
    <t>JGM</t>
  </si>
  <si>
    <t>Jib Girth Mid</t>
  </si>
  <si>
    <t>G.7.5(a)</t>
  </si>
  <si>
    <t>JGL</t>
  </si>
  <si>
    <t>Jib Girth Lower</t>
  </si>
  <si>
    <t>G.7.4(a)</t>
  </si>
  <si>
    <t>SPINNAKER</t>
  </si>
  <si>
    <t>SLU</t>
  </si>
  <si>
    <t>Spinnaker Luff</t>
  </si>
  <si>
    <t>Guindant de Spinnaker</t>
  </si>
  <si>
    <t>SLE</t>
  </si>
  <si>
    <t>Spinnaker Leech</t>
  </si>
  <si>
    <t>Chute de Spinnaker</t>
  </si>
  <si>
    <t>Longueur de Chute</t>
  </si>
  <si>
    <t>G.7.2</t>
  </si>
  <si>
    <t>SMG</t>
  </si>
  <si>
    <t>Spinnaker Mid Width</t>
  </si>
  <si>
    <t>Largeur Milieu</t>
  </si>
  <si>
    <t>G.7.5(b)</t>
  </si>
  <si>
    <t>SF</t>
  </si>
  <si>
    <t>0</t>
  </si>
  <si>
    <t>Spinnaker Foot</t>
  </si>
  <si>
    <t>Bordure de Spinnaker</t>
  </si>
  <si>
    <t>Longueur de Bordure</t>
  </si>
  <si>
    <t>G.7.1</t>
  </si>
  <si>
    <t>Position</t>
  </si>
  <si>
    <t>JGU =</t>
  </si>
  <si>
    <t>Enrouleur de Foc ?</t>
  </si>
  <si>
    <t>Ailettes:</t>
  </si>
  <si>
    <t>-    AUCUN CERTIFICAT NE SERA EMIS SANS LES VALEURS INDIQUEES EN ROUGE   -</t>
  </si>
  <si>
    <t>Largeur Supérieure aux 7/8</t>
  </si>
  <si>
    <t>CARACTERISTIQUES du MOTEUR :</t>
  </si>
  <si>
    <t>P2G42</t>
  </si>
  <si>
    <t>Codezero</t>
  </si>
  <si>
    <t>Nom du Bateau :</t>
  </si>
  <si>
    <t xml:space="preserve"> NON</t>
  </si>
  <si>
    <t>Longueur de Coque HT =</t>
  </si>
  <si>
    <t>Min =</t>
  </si>
  <si>
    <t>Tiranat d' Eau:         Maxi =</t>
  </si>
  <si>
    <t>Le Pataras est il réglable ?</t>
  </si>
  <si>
    <t>Il y a-t-il une Cabine Avant Aménagée ?</t>
  </si>
  <si>
    <t xml:space="preserve">     OUI</t>
  </si>
  <si>
    <t>Coulissante</t>
  </si>
  <si>
    <t>Particularité</t>
  </si>
  <si>
    <t>La coque est en tout point identique à celle d'origine produite par le constructeur ?</t>
  </si>
  <si>
    <t>Le(s) gouvernail(s) est il en tout point identique à celui d'origine fourni par le constructeur ?</t>
  </si>
  <si>
    <t>La quille est elle en tout point identique à celle d'origine fournie par le constructeur ?</t>
  </si>
  <si>
    <t xml:space="preserve">       OUI</t>
  </si>
  <si>
    <t>Le mât est en tout point identique à celui d'origine fourni par le constructeur ?</t>
  </si>
  <si>
    <t>Emmagasineur</t>
  </si>
  <si>
    <r>
      <t xml:space="preserve">Rod </t>
    </r>
    <r>
      <rPr>
        <u/>
        <sz val="8"/>
        <rFont val="Arial"/>
        <family val="2"/>
      </rPr>
      <t>Circulaire</t>
    </r>
  </si>
  <si>
    <r>
      <t xml:space="preserve">Rod </t>
    </r>
    <r>
      <rPr>
        <u/>
        <sz val="8"/>
        <rFont val="Arial"/>
        <family val="2"/>
      </rPr>
      <t>Lenticulaire</t>
    </r>
  </si>
  <si>
    <t>Bout-Dehors ?</t>
  </si>
  <si>
    <t>Enrouleur de Grand Voile ?</t>
  </si>
  <si>
    <t>P2R44</t>
  </si>
  <si>
    <t>Bout-dehors</t>
  </si>
  <si>
    <t>Pas de Bout-dehors</t>
  </si>
  <si>
    <t>Coulissant</t>
  </si>
  <si>
    <t>ISP-1 =</t>
  </si>
  <si>
    <t>ISP-2 =</t>
  </si>
  <si>
    <r>
      <t>Nota</t>
    </r>
    <r>
      <rPr>
        <sz val="10"/>
        <color indexed="12"/>
        <rFont val="Arial"/>
        <family val="2"/>
      </rPr>
      <t xml:space="preserve">:  </t>
    </r>
    <r>
      <rPr>
        <i/>
        <sz val="10"/>
        <color indexed="12"/>
        <rFont val="Arial"/>
        <family val="2"/>
      </rPr>
      <t>Les couchettes sur cadre ne remplissent pas cette condition.</t>
    </r>
  </si>
  <si>
    <t>Code 0 :</t>
  </si>
  <si>
    <t>Le mât est il orientable ?</t>
  </si>
  <si>
    <t>Distance transversale entre centres de gravité =</t>
  </si>
  <si>
    <t>litres</t>
  </si>
  <si>
    <r>
      <t>Présence de ballasts</t>
    </r>
    <r>
      <rPr>
        <sz val="10"/>
        <rFont val="Arial"/>
        <family val="2"/>
      </rPr>
      <t xml:space="preserve"> (à eau) ?</t>
    </r>
  </si>
  <si>
    <t>Gouvernail (y compris la mèche); a t-on utilisé des fibres de Carbone ?</t>
  </si>
  <si>
    <t xml:space="preserve">Volume total de tous les ballast = </t>
  </si>
  <si>
    <r>
      <rPr>
        <u/>
        <sz val="10"/>
        <color indexed="12"/>
        <rFont val="Arial"/>
        <family val="2"/>
      </rPr>
      <t>Pour les courses en ORC</t>
    </r>
    <r>
      <rPr>
        <sz val="10"/>
        <color indexed="12"/>
        <rFont val="Arial"/>
        <family val="2"/>
      </rPr>
      <t>, quand on déclare un foc à enrouleur, cela implique qu'il ne peut y avoir à bord d'autres focs que le foc de gros temps (RSO) et le tourmentin.</t>
    </r>
  </si>
  <si>
    <t>Nid d'abeille</t>
  </si>
  <si>
    <t xml:space="preserve"> (jj/mm/aaaa)</t>
  </si>
  <si>
    <t xml:space="preserve"> (mm/aaaa)</t>
  </si>
  <si>
    <t>Mât posé sur le pont ?</t>
  </si>
  <si>
    <t>http://www.ffvoile.fr/ffv/web/pratique/habitable/OSIRIS/formulaires.aspx</t>
  </si>
  <si>
    <t xml:space="preserve">            FORMULAIRES de MESURES de VOILES </t>
  </si>
  <si>
    <t xml:space="preserve"> P =</t>
  </si>
  <si>
    <t>VOILES PLATES D'AVANT</t>
  </si>
  <si>
    <t>Génois / Focs</t>
  </si>
  <si>
    <t>Latté?</t>
  </si>
  <si>
    <t>Code Zéro (ou 5)</t>
  </si>
  <si>
    <t>VOILES CREUSES D'AVANT</t>
  </si>
  <si>
    <t xml:space="preserve">     Guidant Libre ?</t>
  </si>
  <si>
    <t>Symétries respectées?</t>
  </si>
  <si>
    <t xml:space="preserve">  Symétries respectées?</t>
  </si>
  <si>
    <t xml:space="preserve">   Nerf de Chute ?</t>
  </si>
  <si>
    <t xml:space="preserve">     Nerf de Chute ?</t>
  </si>
  <si>
    <t>AMG =</t>
  </si>
  <si>
    <t>Je certifie l' exactitude de mes déclarations dans la limite de mes connaissances.</t>
  </si>
  <si>
    <t>Posséder vous des voiles en Milar, Kevlar, 3DL, etc…?</t>
  </si>
  <si>
    <r>
      <t xml:space="preserve">Un Spinnaker symétrique doit être parfaitement symétrique par rapport à sa médiane de Bordure, en </t>
    </r>
    <r>
      <rPr>
        <b/>
        <u/>
        <sz val="9"/>
        <color indexed="9"/>
        <rFont val="Arial"/>
        <family val="2"/>
      </rPr>
      <t>construction</t>
    </r>
    <r>
      <rPr>
        <sz val="9"/>
        <color indexed="9"/>
        <rFont val="Arial"/>
        <family val="2"/>
      </rPr>
      <t xml:space="preserve"> et en </t>
    </r>
    <r>
      <rPr>
        <b/>
        <u/>
        <sz val="9"/>
        <color indexed="9"/>
        <rFont val="Arial"/>
        <family val="2"/>
      </rPr>
      <t>utilisation de matériau</t>
    </r>
    <r>
      <rPr>
        <b/>
        <sz val="9"/>
        <color indexed="9"/>
        <rFont val="Arial"/>
        <family val="2"/>
      </rPr>
      <t>.</t>
    </r>
    <r>
      <rPr>
        <sz val="9"/>
        <color indexed="9"/>
        <rFont val="Arial"/>
        <family val="2"/>
      </rPr>
      <t xml:space="preserve">   </t>
    </r>
  </si>
  <si>
    <t>(**)</t>
  </si>
  <si>
    <t>Les Nerfs de Chute sont interdits dans les Spinnakers Symétriques.</t>
  </si>
  <si>
    <t>Ballast à eau</t>
  </si>
  <si>
    <t>Mât inclinable/orientable</t>
  </si>
  <si>
    <t>Bout Dehors Orientable</t>
  </si>
  <si>
    <t>Echelles de rappel</t>
  </si>
  <si>
    <t>Mât non haubanné</t>
  </si>
  <si>
    <t>Votre bateau possède t-il une (ou plusieures) des caractéristiques particulières suivantes;</t>
  </si>
  <si>
    <r>
      <t xml:space="preserve">Tous les </t>
    </r>
    <r>
      <rPr>
        <b/>
        <u/>
        <sz val="12"/>
        <color indexed="18"/>
        <rFont val="Comic Sans MS"/>
        <family val="4"/>
      </rPr>
      <t>formulaires</t>
    </r>
    <r>
      <rPr>
        <b/>
        <sz val="10"/>
        <color indexed="18"/>
        <rFont val="Comic Sans MS"/>
        <family val="4"/>
      </rPr>
      <t xml:space="preserve"> et certificats sont téléchargeables à partir du site :</t>
    </r>
  </si>
  <si>
    <t>Quille inclinable/orientable</t>
  </si>
  <si>
    <t xml:space="preserve">Bateau non aménagé </t>
  </si>
  <si>
    <r>
      <rPr>
        <b/>
        <sz val="12"/>
        <color indexed="10"/>
        <rFont val="Arial"/>
        <family val="2"/>
      </rPr>
      <t>NOUVEAUTE  2014</t>
    </r>
    <r>
      <rPr>
        <b/>
        <sz val="10"/>
        <color indexed="10"/>
        <rFont val="Arial"/>
        <family val="2"/>
      </rPr>
      <t xml:space="preserve">                         A déclarer dans tous les cas.</t>
    </r>
  </si>
  <si>
    <t>Rappel :</t>
  </si>
  <si>
    <t>t =</t>
  </si>
  <si>
    <t>l =</t>
  </si>
  <si>
    <t>h =</t>
  </si>
  <si>
    <t>ORC-CLUB  -  2 0 1 5  -</t>
  </si>
  <si>
    <r>
      <t>PREMIERE DEMANDE</t>
    </r>
    <r>
      <rPr>
        <b/>
        <sz val="12"/>
        <color indexed="9"/>
        <rFont val="Arial"/>
        <family val="2"/>
      </rPr>
      <t xml:space="preserve"> de Certificat de Jauge:</t>
    </r>
    <r>
      <rPr>
        <b/>
        <sz val="14"/>
        <color indexed="9"/>
        <rFont val="Arial"/>
        <family val="2"/>
      </rPr>
      <t xml:space="preserve"> </t>
    </r>
  </si>
  <si>
    <t>15/</t>
  </si>
  <si>
    <t>VOILES  PLATES</t>
  </si>
  <si>
    <t>VOILES CREUSES</t>
  </si>
  <si>
    <t>-   TARIFS  2015   -</t>
  </si>
  <si>
    <t>Les certificats 2015 seront valides jusqu'au 28 Février 2016.</t>
  </si>
  <si>
    <t xml:space="preserve"> -  2 0 1 5  -</t>
  </si>
  <si>
    <t>luc.gellusseau@ffvoile.fr</t>
  </si>
  <si>
    <t xml:space="preserve"> luc.gellusseau@gmail.com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</si>
</sst>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dd/mm/yyyy;@"/>
  </numFmts>
  <fonts count="184">
    <font>
      <sz val="8"/>
      <name val="Arial"/>
    </font>
    <font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4"/>
      <color indexed="9"/>
      <name val="Arial"/>
      <family val="2"/>
    </font>
    <font>
      <b/>
      <sz val="14"/>
      <color indexed="9"/>
      <name val="Arial"/>
      <family val="2"/>
    </font>
    <font>
      <i/>
      <sz val="10"/>
      <name val="Arial"/>
      <family val="2"/>
    </font>
    <font>
      <b/>
      <u/>
      <sz val="10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b/>
      <u/>
      <sz val="8"/>
      <name val="Arial"/>
      <family val="2"/>
    </font>
    <font>
      <b/>
      <sz val="11"/>
      <color indexed="18"/>
      <name val="Arial"/>
      <family val="2"/>
    </font>
    <font>
      <b/>
      <sz val="10"/>
      <color indexed="18"/>
      <name val="Arial"/>
      <family val="2"/>
    </font>
    <font>
      <b/>
      <sz val="8"/>
      <color indexed="18"/>
      <name val="Arial"/>
      <family val="2"/>
    </font>
    <font>
      <b/>
      <u/>
      <sz val="10"/>
      <color indexed="10"/>
      <name val="Arial"/>
      <family val="2"/>
    </font>
    <font>
      <b/>
      <sz val="9"/>
      <color indexed="18"/>
      <name val="Arial"/>
      <family val="2"/>
    </font>
    <font>
      <i/>
      <u/>
      <sz val="8"/>
      <name val="Arial"/>
      <family val="2"/>
    </font>
    <font>
      <u/>
      <sz val="8"/>
      <name val="Arial"/>
      <family val="2"/>
    </font>
    <font>
      <b/>
      <sz val="10"/>
      <color indexed="8"/>
      <name val="Arial"/>
      <family val="2"/>
    </font>
    <font>
      <b/>
      <i/>
      <sz val="8"/>
      <color indexed="18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8"/>
      <color indexed="18"/>
      <name val="Arial"/>
      <family val="2"/>
    </font>
    <font>
      <b/>
      <sz val="10"/>
      <color indexed="18"/>
      <name val="Comic Sans MS"/>
      <family val="4"/>
    </font>
    <font>
      <sz val="8"/>
      <color indexed="41"/>
      <name val="Arial"/>
      <family val="2"/>
    </font>
    <font>
      <sz val="9"/>
      <color indexed="18"/>
      <name val="Arial"/>
      <family val="2"/>
    </font>
    <font>
      <u/>
      <sz val="10"/>
      <name val="Arial"/>
      <family val="2"/>
    </font>
    <font>
      <sz val="7"/>
      <color indexed="10"/>
      <name val="Arial"/>
      <family val="2"/>
    </font>
    <font>
      <b/>
      <sz val="10"/>
      <color indexed="12"/>
      <name val="Arial"/>
      <family val="2"/>
    </font>
    <font>
      <sz val="10"/>
      <color indexed="12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10"/>
      <name val="Arial"/>
      <family val="2"/>
    </font>
    <font>
      <sz val="9"/>
      <name val="Arial"/>
      <family val="2"/>
    </font>
    <font>
      <sz val="8"/>
      <color indexed="26"/>
      <name val="Arial"/>
      <family val="2"/>
    </font>
    <font>
      <sz val="8"/>
      <color indexed="47"/>
      <name val="Arial"/>
      <family val="2"/>
    </font>
    <font>
      <sz val="8"/>
      <color indexed="18"/>
      <name val="Arial"/>
      <family val="2"/>
    </font>
    <font>
      <b/>
      <i/>
      <sz val="8"/>
      <color indexed="12"/>
      <name val="Arial"/>
      <family val="2"/>
    </font>
    <font>
      <b/>
      <sz val="11"/>
      <color indexed="12"/>
      <name val="Arial"/>
      <family val="2"/>
    </font>
    <font>
      <b/>
      <sz val="14"/>
      <color indexed="12"/>
      <name val="Arial"/>
      <family val="2"/>
    </font>
    <font>
      <sz val="14"/>
      <name val="Arial"/>
      <family val="2"/>
    </font>
    <font>
      <b/>
      <sz val="9"/>
      <color indexed="23"/>
      <name val="Arial"/>
      <family val="2"/>
    </font>
    <font>
      <sz val="8"/>
      <color indexed="12"/>
      <name val="Arial"/>
      <family val="2"/>
    </font>
    <font>
      <sz val="8"/>
      <name val="Arial"/>
      <family val="2"/>
    </font>
    <font>
      <b/>
      <sz val="9"/>
      <color indexed="8"/>
      <name val="Arial"/>
      <family val="2"/>
    </font>
    <font>
      <b/>
      <sz val="8"/>
      <color indexed="8"/>
      <name val="Arial"/>
      <family val="2"/>
    </font>
    <font>
      <sz val="8"/>
      <color indexed="9"/>
      <name val="Arial"/>
      <family val="2"/>
    </font>
    <font>
      <u/>
      <sz val="8"/>
      <color indexed="12"/>
      <name val="Arial"/>
      <family val="2"/>
    </font>
    <font>
      <u/>
      <sz val="9"/>
      <color indexed="12"/>
      <name val="Arial"/>
      <family val="2"/>
    </font>
    <font>
      <sz val="9"/>
      <color indexed="12"/>
      <name val="Arial"/>
      <family val="2"/>
    </font>
    <font>
      <b/>
      <sz val="12"/>
      <color indexed="8"/>
      <name val="Arial"/>
      <family val="2"/>
    </font>
    <font>
      <b/>
      <sz val="12"/>
      <name val="Arial"/>
      <family val="2"/>
    </font>
    <font>
      <sz val="10"/>
      <color indexed="18"/>
      <name val="Arial"/>
      <family val="2"/>
    </font>
    <font>
      <sz val="8"/>
      <color indexed="10"/>
      <name val="Arial"/>
      <family val="2"/>
    </font>
    <font>
      <b/>
      <u/>
      <sz val="10"/>
      <color indexed="9"/>
      <name val="Arial"/>
      <family val="2"/>
    </font>
    <font>
      <sz val="9"/>
      <color indexed="23"/>
      <name val="Arial"/>
      <family val="2"/>
    </font>
    <font>
      <b/>
      <sz val="8"/>
      <color indexed="23"/>
      <name val="Arial"/>
      <family val="2"/>
    </font>
    <font>
      <sz val="8"/>
      <color indexed="23"/>
      <name val="Arial"/>
      <family val="2"/>
    </font>
    <font>
      <b/>
      <sz val="8.5"/>
      <color indexed="8"/>
      <name val="Arial"/>
      <family val="2"/>
    </font>
    <font>
      <sz val="8.5"/>
      <name val="Arial"/>
      <family val="2"/>
    </font>
    <font>
      <b/>
      <i/>
      <sz val="8"/>
      <name val="Arial"/>
      <family val="2"/>
    </font>
    <font>
      <sz val="8"/>
      <color indexed="10"/>
      <name val="Arial"/>
      <family val="2"/>
    </font>
    <font>
      <b/>
      <u/>
      <sz val="10"/>
      <color indexed="8"/>
      <name val="Arial"/>
      <family val="2"/>
    </font>
    <font>
      <sz val="8"/>
      <color indexed="8"/>
      <name val="Arial"/>
      <family val="2"/>
    </font>
    <font>
      <b/>
      <sz val="10"/>
      <color indexed="10"/>
      <name val="Arial"/>
      <family val="2"/>
    </font>
    <font>
      <b/>
      <sz val="8"/>
      <color indexed="9"/>
      <name val="Arial"/>
      <family val="2"/>
    </font>
    <font>
      <b/>
      <sz val="16"/>
      <color indexed="9"/>
      <name val="Arial"/>
      <family val="2"/>
    </font>
    <font>
      <b/>
      <sz val="9"/>
      <color indexed="10"/>
      <name val="Arial"/>
      <family val="2"/>
    </font>
    <font>
      <i/>
      <sz val="10"/>
      <color indexed="12"/>
      <name val="Arial"/>
      <family val="2"/>
    </font>
    <font>
      <i/>
      <sz val="10"/>
      <color indexed="18"/>
      <name val="Arial"/>
      <family val="2"/>
    </font>
    <font>
      <b/>
      <sz val="11"/>
      <color indexed="9"/>
      <name val="Arial"/>
      <family val="2"/>
    </font>
    <font>
      <b/>
      <sz val="9"/>
      <color indexed="18"/>
      <name val="Comic Sans MS"/>
      <family val="4"/>
    </font>
    <font>
      <i/>
      <sz val="16"/>
      <name val="Arial Black"/>
      <family val="2"/>
    </font>
    <font>
      <b/>
      <i/>
      <sz val="12"/>
      <name val="Arial"/>
      <family val="2"/>
    </font>
    <font>
      <i/>
      <u/>
      <sz val="16"/>
      <name val="Arial Black"/>
      <family val="2"/>
    </font>
    <font>
      <b/>
      <sz val="9"/>
      <color indexed="12"/>
      <name val="Arial"/>
      <family val="2"/>
    </font>
    <font>
      <b/>
      <i/>
      <sz val="8"/>
      <color indexed="10"/>
      <name val="Arial"/>
      <family val="2"/>
    </font>
    <font>
      <sz val="8"/>
      <color indexed="44"/>
      <name val="Arial"/>
      <family val="2"/>
    </font>
    <font>
      <sz val="8"/>
      <name val="Comic Sans MS"/>
      <family val="4"/>
    </font>
    <font>
      <b/>
      <u/>
      <sz val="10"/>
      <color indexed="10"/>
      <name val="Comic Sans MS"/>
      <family val="4"/>
    </font>
    <font>
      <u/>
      <sz val="10"/>
      <color indexed="12"/>
      <name val="Arial"/>
      <family val="2"/>
    </font>
    <font>
      <b/>
      <sz val="14"/>
      <color indexed="9"/>
      <name val="Verdana"/>
      <family val="2"/>
    </font>
    <font>
      <b/>
      <sz val="10"/>
      <color indexed="61"/>
      <name val="Arial"/>
      <family val="2"/>
    </font>
    <font>
      <u/>
      <sz val="9"/>
      <color indexed="18"/>
      <name val="Arial"/>
      <family val="2"/>
    </font>
    <font>
      <b/>
      <sz val="12"/>
      <color indexed="12"/>
      <name val="Arial"/>
      <family val="2"/>
    </font>
    <font>
      <sz val="16"/>
      <color indexed="9"/>
      <name val="Arial"/>
      <family val="2"/>
    </font>
    <font>
      <sz val="8"/>
      <color indexed="45"/>
      <name val="Arial"/>
      <family val="2"/>
    </font>
    <font>
      <b/>
      <sz val="9"/>
      <color indexed="10"/>
      <name val="Comic Sans MS"/>
      <family val="4"/>
    </font>
    <font>
      <sz val="10"/>
      <color indexed="23"/>
      <name val="Arial"/>
      <family val="2"/>
    </font>
    <font>
      <b/>
      <sz val="10"/>
      <color indexed="23"/>
      <name val="Arial"/>
      <family val="2"/>
    </font>
    <font>
      <sz val="10"/>
      <color indexed="23"/>
      <name val="Arial"/>
      <family val="2"/>
    </font>
    <font>
      <b/>
      <sz val="8"/>
      <color indexed="10"/>
      <name val="Comic Sans MS"/>
      <family val="4"/>
    </font>
    <font>
      <b/>
      <sz val="8"/>
      <color indexed="10"/>
      <name val="Arial"/>
      <family val="2"/>
    </font>
    <font>
      <b/>
      <u/>
      <sz val="8"/>
      <color indexed="10"/>
      <name val="Arial"/>
      <family val="2"/>
    </font>
    <font>
      <b/>
      <sz val="12"/>
      <color indexed="10"/>
      <name val="Arial"/>
      <family val="2"/>
    </font>
    <font>
      <b/>
      <u/>
      <sz val="9"/>
      <color indexed="10"/>
      <name val="Arial"/>
      <family val="2"/>
    </font>
    <font>
      <sz val="10"/>
      <name val="Times New Roman"/>
      <family val="1"/>
    </font>
    <font>
      <sz val="10"/>
      <color indexed="18"/>
      <name val="Arial"/>
      <family val="2"/>
    </font>
    <font>
      <sz val="10"/>
      <color indexed="12"/>
      <name val="Comic Sans MS"/>
      <family val="4"/>
    </font>
    <font>
      <sz val="8"/>
      <color indexed="12"/>
      <name val="Comic Sans MS"/>
      <family val="4"/>
    </font>
    <font>
      <b/>
      <sz val="9"/>
      <color indexed="55"/>
      <name val="Tahoma"/>
      <family val="2"/>
    </font>
    <font>
      <b/>
      <sz val="9"/>
      <color indexed="18"/>
      <name val="Tahoma"/>
      <family val="2"/>
    </font>
    <font>
      <sz val="10"/>
      <color indexed="10"/>
      <name val="Arial"/>
      <family val="2"/>
    </font>
    <font>
      <sz val="8"/>
      <color indexed="31"/>
      <name val="Arial"/>
      <family val="2"/>
    </font>
    <font>
      <b/>
      <sz val="9"/>
      <name val="Tahoma"/>
      <family val="2"/>
    </font>
    <font>
      <sz val="8"/>
      <color indexed="47"/>
      <name val="Arial"/>
      <family val="2"/>
    </font>
    <font>
      <sz val="10"/>
      <color indexed="47"/>
      <name val="Arial"/>
      <family val="2"/>
    </font>
    <font>
      <sz val="7"/>
      <color indexed="26"/>
      <name val="Arial"/>
      <family val="2"/>
    </font>
    <font>
      <sz val="10"/>
      <color indexed="31"/>
      <name val="Arial"/>
      <family val="2"/>
    </font>
    <font>
      <sz val="6"/>
      <color indexed="26"/>
      <name val="Arial"/>
      <family val="2"/>
    </font>
    <font>
      <b/>
      <sz val="10"/>
      <color indexed="10"/>
      <name val="Tahoma"/>
      <family val="2"/>
    </font>
    <font>
      <sz val="8"/>
      <color indexed="43"/>
      <name val="Arial"/>
      <family val="2"/>
    </font>
    <font>
      <b/>
      <sz val="9.5"/>
      <color indexed="8"/>
      <name val="Arial"/>
      <family val="2"/>
    </font>
    <font>
      <b/>
      <u/>
      <sz val="10"/>
      <color indexed="12"/>
      <name val="Arial"/>
      <family val="2"/>
    </font>
    <font>
      <sz val="8.5"/>
      <color indexed="31"/>
      <name val="Arial"/>
      <family val="2"/>
    </font>
    <font>
      <i/>
      <sz val="10"/>
      <name val="Arial"/>
      <family val="2"/>
    </font>
    <font>
      <b/>
      <u/>
      <sz val="12"/>
      <color indexed="18"/>
      <name val="Comic Sans MS"/>
      <family val="4"/>
    </font>
    <font>
      <sz val="12"/>
      <name val="Arial"/>
      <family val="2"/>
    </font>
    <font>
      <b/>
      <sz val="12"/>
      <color indexed="31"/>
      <name val="Arial"/>
      <family val="2"/>
    </font>
    <font>
      <b/>
      <sz val="8"/>
      <color indexed="10"/>
      <name val="Tahoma"/>
      <family val="2"/>
    </font>
    <font>
      <sz val="9"/>
      <color indexed="9"/>
      <name val="Arial"/>
      <family val="2"/>
    </font>
    <font>
      <b/>
      <u/>
      <sz val="9"/>
      <color indexed="9"/>
      <name val="Arial"/>
      <family val="2"/>
    </font>
    <font>
      <b/>
      <sz val="9"/>
      <color indexed="9"/>
      <name val="Arial"/>
      <family val="2"/>
    </font>
    <font>
      <b/>
      <sz val="10"/>
      <color indexed="18"/>
      <name val="Calibri"/>
      <family val="2"/>
    </font>
    <font>
      <b/>
      <sz val="11"/>
      <color indexed="18"/>
      <name val="Calibri"/>
      <family val="2"/>
    </font>
    <font>
      <b/>
      <sz val="11"/>
      <name val="Calibri"/>
      <family val="2"/>
    </font>
    <font>
      <b/>
      <sz val="12"/>
      <color indexed="9"/>
      <name val="Arial"/>
      <family val="2"/>
    </font>
    <font>
      <b/>
      <u/>
      <sz val="9"/>
      <color indexed="12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8"/>
      <color theme="8" tint="0.79998168889431442"/>
      <name val="Arial"/>
      <family val="2"/>
    </font>
    <font>
      <sz val="8"/>
      <color rgb="FFA4FAFA"/>
      <name val="Arial"/>
      <family val="2"/>
    </font>
    <font>
      <sz val="8"/>
      <color rgb="FFFFFFCC"/>
      <name val="Arial"/>
      <family val="2"/>
    </font>
    <font>
      <sz val="7"/>
      <color rgb="FFFFFFCC"/>
      <name val="Arial"/>
      <family val="2"/>
    </font>
    <font>
      <sz val="8"/>
      <color rgb="FFFBCD9B"/>
      <name val="Arial"/>
      <family val="2"/>
    </font>
    <font>
      <sz val="10"/>
      <color rgb="FFFBCD9B"/>
      <name val="Arial"/>
      <family val="2"/>
    </font>
    <font>
      <sz val="6"/>
      <color theme="9" tint="0.59999389629810485"/>
      <name val="Arial"/>
      <family val="2"/>
    </font>
    <font>
      <sz val="6"/>
      <color rgb="FFF4FDBB"/>
      <name val="Arial"/>
      <family val="2"/>
    </font>
    <font>
      <sz val="8"/>
      <color rgb="FFFF0000"/>
      <name val="Arial"/>
      <family val="2"/>
    </font>
    <font>
      <sz val="8"/>
      <color theme="3" tint="-0.249977111117893"/>
      <name val="Arial"/>
      <family val="2"/>
    </font>
    <font>
      <sz val="10"/>
      <color theme="3" tint="-0.249977111117893"/>
      <name val="Arial"/>
      <family val="2"/>
    </font>
    <font>
      <b/>
      <sz val="10"/>
      <color theme="3" tint="-0.249977111117893"/>
      <name val="Arial"/>
      <family val="2"/>
    </font>
    <font>
      <sz val="8"/>
      <color theme="0" tint="-0.499984740745262"/>
      <name val="Arial"/>
      <family val="2"/>
    </font>
    <font>
      <sz val="9"/>
      <color theme="3" tint="-0.249977111117893"/>
      <name val="Arial"/>
      <family val="2"/>
    </font>
    <font>
      <sz val="9"/>
      <color theme="1"/>
      <name val="Arial"/>
      <family val="2"/>
    </font>
    <font>
      <sz val="8"/>
      <color theme="9" tint="0.79998168889431442"/>
      <name val="Arial"/>
      <family val="2"/>
    </font>
    <font>
      <sz val="10"/>
      <color theme="9" tint="0.59999389629810485"/>
      <name val="Arial"/>
      <family val="2"/>
    </font>
    <font>
      <sz val="10"/>
      <color theme="9" tint="0.79998168889431442"/>
      <name val="Arial"/>
      <family val="2"/>
    </font>
    <font>
      <b/>
      <sz val="12"/>
      <color theme="9" tint="0.79998168889431442"/>
      <name val="Arial"/>
      <family val="2"/>
    </font>
    <font>
      <sz val="8.5"/>
      <color theme="9" tint="0.79998168889431442"/>
      <name val="Arial"/>
      <family val="2"/>
    </font>
    <font>
      <b/>
      <sz val="16"/>
      <color theme="1"/>
      <name val="Arial"/>
      <family val="2"/>
    </font>
    <font>
      <sz val="8"/>
      <color theme="1"/>
      <name val="Arial"/>
      <family val="2"/>
    </font>
    <font>
      <sz val="8"/>
      <color rgb="FFCCCCFF"/>
      <name val="Arial"/>
      <family val="2"/>
    </font>
    <font>
      <sz val="10"/>
      <color rgb="FFCCCCFF"/>
      <name val="Arial"/>
      <family val="2"/>
    </font>
    <font>
      <b/>
      <sz val="8"/>
      <color rgb="FF000080"/>
      <name val="Arial"/>
      <family val="2"/>
    </font>
    <font>
      <sz val="8"/>
      <color rgb="FFFA8ACA"/>
      <name val="Arial"/>
      <family val="2"/>
    </font>
    <font>
      <sz val="11"/>
      <name val="Calibri"/>
      <family val="2"/>
      <scheme val="minor"/>
    </font>
    <font>
      <b/>
      <sz val="11"/>
      <color indexed="18"/>
      <name val="Calibri"/>
      <family val="2"/>
      <scheme val="minor"/>
    </font>
    <font>
      <sz val="11"/>
      <color indexed="18"/>
      <name val="Calibri"/>
      <family val="2"/>
      <scheme val="minor"/>
    </font>
    <font>
      <sz val="6"/>
      <color rgb="FFFF0000"/>
      <name val="Arial"/>
      <family val="2"/>
    </font>
    <font>
      <sz val="11"/>
      <color rgb="FFE199CC"/>
      <name val="Calibri"/>
      <family val="2"/>
      <scheme val="minor"/>
    </font>
    <font>
      <sz val="8"/>
      <color rgb="FFE199CC"/>
      <name val="Arial"/>
      <family val="2"/>
    </font>
    <font>
      <sz val="6"/>
      <color rgb="FFE199CC"/>
      <name val="Arial"/>
      <family val="2"/>
    </font>
    <font>
      <b/>
      <sz val="10"/>
      <color rgb="FFE199CC"/>
      <name val="Comic Sans MS"/>
      <family val="4"/>
    </font>
    <font>
      <sz val="8"/>
      <color rgb="FFFFC000"/>
      <name val="Arial"/>
      <family val="2"/>
    </font>
    <font>
      <sz val="8"/>
      <color rgb="FFF4FDBB"/>
      <name val="Arial"/>
      <family val="2"/>
    </font>
    <font>
      <b/>
      <sz val="12"/>
      <color rgb="FF006600"/>
      <name val="Arial"/>
      <family val="2"/>
    </font>
    <font>
      <sz val="12"/>
      <color rgb="FF006600"/>
      <name val="Arial"/>
      <family val="2"/>
    </font>
    <font>
      <b/>
      <sz val="14"/>
      <color theme="0"/>
      <name val="Arial"/>
      <family val="2"/>
    </font>
    <font>
      <sz val="8"/>
      <color theme="0"/>
      <name val="Arial"/>
      <family val="2"/>
    </font>
    <font>
      <b/>
      <sz val="18"/>
      <color theme="0"/>
      <name val="Verdana"/>
      <family val="2"/>
    </font>
    <font>
      <b/>
      <sz val="12"/>
      <color theme="0"/>
      <name val="Arial"/>
      <family val="2"/>
    </font>
    <font>
      <b/>
      <sz val="9"/>
      <color rgb="FFFF0000"/>
      <name val="Arial"/>
      <family val="2"/>
    </font>
    <font>
      <b/>
      <sz val="10"/>
      <color rgb="FFFF0000"/>
      <name val="Arial"/>
      <family val="2"/>
    </font>
    <font>
      <b/>
      <sz val="16"/>
      <color theme="0"/>
      <name val="Arial"/>
      <family val="2"/>
    </font>
    <font>
      <sz val="12"/>
      <color theme="0"/>
      <name val="Arial"/>
      <family val="2"/>
    </font>
    <font>
      <sz val="9"/>
      <color theme="0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b/>
      <sz val="14"/>
      <color theme="0"/>
      <name val="Verdana"/>
      <family val="2"/>
    </font>
    <font>
      <b/>
      <sz val="12"/>
      <color rgb="FF000080"/>
      <name val="Comic Sans MS"/>
      <family val="4"/>
    </font>
  </fonts>
  <fills count="2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rgb="FFD9FF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A8ACA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6600"/>
        <bgColor indexed="64"/>
      </patternFill>
    </fill>
    <fill>
      <patternFill patternType="solid">
        <fgColor theme="7" tint="-0.2499465926084170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156">
    <border>
      <left/>
      <right/>
      <top/>
      <bottom/>
      <diagonal/>
    </border>
    <border>
      <left style="medium">
        <color indexed="9"/>
      </left>
      <right style="thin">
        <color indexed="64"/>
      </right>
      <top style="medium">
        <color indexed="9"/>
      </top>
      <bottom style="thin">
        <color indexed="64"/>
      </bottom>
      <diagonal/>
    </border>
    <border>
      <left style="thin">
        <color indexed="18"/>
      </left>
      <right style="thin">
        <color indexed="9"/>
      </right>
      <top style="thin">
        <color indexed="18"/>
      </top>
      <bottom style="thin">
        <color indexed="9"/>
      </bottom>
      <diagonal/>
    </border>
    <border>
      <left style="thin">
        <color indexed="18"/>
      </left>
      <right/>
      <top style="thin">
        <color indexed="18"/>
      </top>
      <bottom style="medium">
        <color indexed="9"/>
      </bottom>
      <diagonal/>
    </border>
    <border>
      <left style="medium">
        <color indexed="9"/>
      </left>
      <right style="thin">
        <color indexed="18"/>
      </right>
      <top style="medium">
        <color indexed="9"/>
      </top>
      <bottom style="thin">
        <color indexed="18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18"/>
      </left>
      <right style="medium">
        <color indexed="9"/>
      </right>
      <top style="thin">
        <color indexed="18"/>
      </top>
      <bottom style="medium">
        <color indexed="9"/>
      </bottom>
      <diagonal/>
    </border>
    <border>
      <left style="thick">
        <color indexed="18"/>
      </left>
      <right/>
      <top/>
      <bottom/>
      <diagonal/>
    </border>
    <border>
      <left style="thin">
        <color indexed="18"/>
      </left>
      <right/>
      <top/>
      <bottom/>
      <diagonal/>
    </border>
    <border>
      <left/>
      <right style="thick">
        <color indexed="9"/>
      </right>
      <top/>
      <bottom/>
      <diagonal/>
    </border>
    <border>
      <left style="thin">
        <color indexed="18"/>
      </left>
      <right/>
      <top/>
      <bottom style="thick">
        <color indexed="9"/>
      </bottom>
      <diagonal/>
    </border>
    <border>
      <left/>
      <right/>
      <top/>
      <bottom style="thick">
        <color indexed="9"/>
      </bottom>
      <diagonal/>
    </border>
    <border>
      <left/>
      <right style="thick">
        <color indexed="9"/>
      </right>
      <top/>
      <bottom style="thick">
        <color indexed="9"/>
      </bottom>
      <diagonal/>
    </border>
    <border>
      <left/>
      <right/>
      <top style="double">
        <color indexed="18"/>
      </top>
      <bottom/>
      <diagonal/>
    </border>
    <border>
      <left/>
      <right/>
      <top/>
      <bottom style="double">
        <color indexed="18"/>
      </bottom>
      <diagonal/>
    </border>
    <border>
      <left style="double">
        <color indexed="18"/>
      </left>
      <right/>
      <top style="double">
        <color indexed="18"/>
      </top>
      <bottom/>
      <diagonal/>
    </border>
    <border>
      <left/>
      <right style="double">
        <color indexed="18"/>
      </right>
      <top style="double">
        <color indexed="18"/>
      </top>
      <bottom/>
      <diagonal/>
    </border>
    <border>
      <left style="double">
        <color indexed="18"/>
      </left>
      <right/>
      <top/>
      <bottom/>
      <diagonal/>
    </border>
    <border>
      <left/>
      <right style="double">
        <color indexed="18"/>
      </right>
      <top/>
      <bottom/>
      <diagonal/>
    </border>
    <border>
      <left/>
      <right style="double">
        <color indexed="18"/>
      </right>
      <top/>
      <bottom style="double">
        <color indexed="18"/>
      </bottom>
      <diagonal/>
    </border>
    <border>
      <left style="double">
        <color indexed="18"/>
      </left>
      <right/>
      <top/>
      <bottom style="double">
        <color indexed="18"/>
      </bottom>
      <diagonal/>
    </border>
    <border>
      <left/>
      <right/>
      <top style="dashDotDot">
        <color indexed="18"/>
      </top>
      <bottom/>
      <diagonal/>
    </border>
    <border>
      <left/>
      <right style="thick">
        <color indexed="9"/>
      </right>
      <top style="dashDotDot">
        <color indexed="18"/>
      </top>
      <bottom/>
      <diagonal/>
    </border>
    <border>
      <left style="medium">
        <color indexed="18"/>
      </left>
      <right/>
      <top style="medium">
        <color indexed="18"/>
      </top>
      <bottom/>
      <diagonal/>
    </border>
    <border>
      <left/>
      <right/>
      <top style="medium">
        <color indexed="18"/>
      </top>
      <bottom/>
      <diagonal/>
    </border>
    <border>
      <left/>
      <right style="medium">
        <color indexed="18"/>
      </right>
      <top style="medium">
        <color indexed="18"/>
      </top>
      <bottom/>
      <diagonal/>
    </border>
    <border>
      <left style="medium">
        <color indexed="12"/>
      </left>
      <right/>
      <top style="medium">
        <color indexed="12"/>
      </top>
      <bottom/>
      <diagonal/>
    </border>
    <border>
      <left/>
      <right/>
      <top style="medium">
        <color indexed="12"/>
      </top>
      <bottom/>
      <diagonal/>
    </border>
    <border>
      <left/>
      <right style="medium">
        <color indexed="12"/>
      </right>
      <top style="medium">
        <color indexed="12"/>
      </top>
      <bottom/>
      <diagonal/>
    </border>
    <border>
      <left style="medium">
        <color indexed="18"/>
      </left>
      <right/>
      <top/>
      <bottom/>
      <diagonal/>
    </border>
    <border>
      <left/>
      <right style="medium">
        <color indexed="18"/>
      </right>
      <top/>
      <bottom/>
      <diagonal/>
    </border>
    <border>
      <left style="medium">
        <color indexed="12"/>
      </left>
      <right/>
      <top/>
      <bottom/>
      <diagonal/>
    </border>
    <border>
      <left/>
      <right style="medium">
        <color indexed="12"/>
      </right>
      <top/>
      <bottom/>
      <diagonal/>
    </border>
    <border>
      <left style="medium">
        <color indexed="18"/>
      </left>
      <right/>
      <top/>
      <bottom style="medium">
        <color indexed="18"/>
      </bottom>
      <diagonal/>
    </border>
    <border>
      <left/>
      <right/>
      <top/>
      <bottom style="medium">
        <color indexed="18"/>
      </bottom>
      <diagonal/>
    </border>
    <border>
      <left/>
      <right style="medium">
        <color indexed="18"/>
      </right>
      <top/>
      <bottom style="medium">
        <color indexed="18"/>
      </bottom>
      <diagonal/>
    </border>
    <border>
      <left style="medium">
        <color indexed="12"/>
      </left>
      <right/>
      <top/>
      <bottom style="medium">
        <color indexed="12"/>
      </bottom>
      <diagonal/>
    </border>
    <border>
      <left/>
      <right/>
      <top/>
      <bottom style="medium">
        <color indexed="12"/>
      </bottom>
      <diagonal/>
    </border>
    <border>
      <left/>
      <right style="medium">
        <color indexed="12"/>
      </right>
      <top/>
      <bottom style="medium">
        <color indexed="12"/>
      </bottom>
      <diagonal/>
    </border>
    <border>
      <left style="thin">
        <color indexed="23"/>
      </left>
      <right/>
      <top style="thin">
        <color indexed="23"/>
      </top>
      <bottom/>
      <diagonal/>
    </border>
    <border>
      <left/>
      <right/>
      <top style="thin">
        <color indexed="23"/>
      </top>
      <bottom/>
      <diagonal/>
    </border>
    <border>
      <left/>
      <right style="medium">
        <color indexed="23"/>
      </right>
      <top style="thin">
        <color indexed="23"/>
      </top>
      <bottom/>
      <diagonal/>
    </border>
    <border>
      <left style="thin">
        <color indexed="23"/>
      </left>
      <right/>
      <top/>
      <bottom/>
      <diagonal/>
    </border>
    <border>
      <left/>
      <right style="medium">
        <color indexed="23"/>
      </right>
      <top/>
      <bottom/>
      <diagonal/>
    </border>
    <border>
      <left/>
      <right/>
      <top style="thin">
        <color indexed="18"/>
      </top>
      <bottom/>
      <diagonal/>
    </border>
    <border>
      <left/>
      <right style="thin">
        <color indexed="18"/>
      </right>
      <top/>
      <bottom/>
      <diagonal/>
    </border>
    <border>
      <left style="thin">
        <color indexed="23"/>
      </left>
      <right/>
      <top/>
      <bottom style="medium">
        <color indexed="23"/>
      </bottom>
      <diagonal/>
    </border>
    <border>
      <left/>
      <right/>
      <top/>
      <bottom style="medium">
        <color indexed="23"/>
      </bottom>
      <diagonal/>
    </border>
    <border>
      <left/>
      <right style="medium">
        <color indexed="23"/>
      </right>
      <top/>
      <bottom style="medium">
        <color indexed="23"/>
      </bottom>
      <diagonal/>
    </border>
    <border>
      <left style="thick">
        <color indexed="18"/>
      </left>
      <right/>
      <top style="thick">
        <color indexed="18"/>
      </top>
      <bottom/>
      <diagonal/>
    </border>
    <border>
      <left/>
      <right/>
      <top style="thick">
        <color indexed="18"/>
      </top>
      <bottom/>
      <diagonal/>
    </border>
    <border>
      <left/>
      <right style="thick">
        <color indexed="18"/>
      </right>
      <top style="thick">
        <color indexed="18"/>
      </top>
      <bottom/>
      <diagonal/>
    </border>
    <border>
      <left/>
      <right style="thick">
        <color indexed="18"/>
      </right>
      <top/>
      <bottom/>
      <diagonal/>
    </border>
    <border>
      <left style="thick">
        <color indexed="18"/>
      </left>
      <right/>
      <top/>
      <bottom style="dashDot">
        <color indexed="18"/>
      </bottom>
      <diagonal/>
    </border>
    <border>
      <left/>
      <right/>
      <top/>
      <bottom style="dashDot">
        <color indexed="18"/>
      </bottom>
      <diagonal/>
    </border>
    <border>
      <left/>
      <right style="thick">
        <color indexed="18"/>
      </right>
      <top/>
      <bottom style="dashDot">
        <color indexed="18"/>
      </bottom>
      <diagonal/>
    </border>
    <border>
      <left style="thick">
        <color indexed="18"/>
      </left>
      <right/>
      <top/>
      <bottom style="thick">
        <color indexed="18"/>
      </bottom>
      <diagonal/>
    </border>
    <border>
      <left/>
      <right/>
      <top/>
      <bottom style="thick">
        <color indexed="18"/>
      </bottom>
      <diagonal/>
    </border>
    <border>
      <left/>
      <right style="thick">
        <color indexed="18"/>
      </right>
      <top/>
      <bottom style="thick">
        <color indexed="18"/>
      </bottom>
      <diagonal/>
    </border>
    <border>
      <left/>
      <right style="medium">
        <color indexed="9"/>
      </right>
      <top/>
      <bottom/>
      <diagonal/>
    </border>
    <border>
      <left style="thin">
        <color indexed="64"/>
      </left>
      <right style="medium">
        <color indexed="55"/>
      </right>
      <top style="thin">
        <color indexed="64"/>
      </top>
      <bottom style="medium">
        <color indexed="55"/>
      </bottom>
      <diagonal/>
    </border>
    <border>
      <left style="thin">
        <color indexed="18"/>
      </left>
      <right/>
      <top style="thin">
        <color indexed="18"/>
      </top>
      <bottom/>
      <diagonal/>
    </border>
    <border>
      <left/>
      <right style="medium">
        <color indexed="9"/>
      </right>
      <top style="thin">
        <color indexed="1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18"/>
      </left>
      <right/>
      <top/>
      <bottom style="dashDot">
        <color indexed="18"/>
      </bottom>
      <diagonal/>
    </border>
    <border>
      <left/>
      <right style="medium">
        <color indexed="9"/>
      </right>
      <top/>
      <bottom style="dashDot">
        <color indexed="18"/>
      </bottom>
      <diagonal/>
    </border>
    <border>
      <left style="thin">
        <color indexed="18"/>
      </left>
      <right/>
      <top/>
      <bottom style="medium">
        <color indexed="9"/>
      </bottom>
      <diagonal/>
    </border>
    <border>
      <left/>
      <right/>
      <top/>
      <bottom style="medium">
        <color indexed="9"/>
      </bottom>
      <diagonal/>
    </border>
    <border>
      <left/>
      <right style="medium">
        <color indexed="9"/>
      </right>
      <top/>
      <bottom style="medium">
        <color indexed="9"/>
      </bottom>
      <diagonal/>
    </border>
    <border>
      <left style="thin">
        <color indexed="18"/>
      </left>
      <right/>
      <top/>
      <bottom style="medium">
        <color indexed="18"/>
      </bottom>
      <diagonal/>
    </border>
    <border>
      <left/>
      <right style="thick">
        <color indexed="18"/>
      </right>
      <top/>
      <bottom style="medium">
        <color indexed="18"/>
      </bottom>
      <diagonal/>
    </border>
    <border>
      <left/>
      <right style="thick">
        <color indexed="9"/>
      </right>
      <top style="thin">
        <color indexed="18"/>
      </top>
      <bottom/>
      <diagonal/>
    </border>
    <border>
      <left style="thin">
        <color indexed="18"/>
      </left>
      <right style="medium">
        <color indexed="9"/>
      </right>
      <top style="thin">
        <color indexed="18"/>
      </top>
      <bottom/>
      <diagonal/>
    </border>
    <border>
      <left style="thick">
        <color indexed="64"/>
      </left>
      <right/>
      <top/>
      <bottom/>
      <diagonal/>
    </border>
    <border>
      <left style="thin">
        <color indexed="18"/>
      </left>
      <right/>
      <top/>
      <bottom style="thin">
        <color indexed="18"/>
      </bottom>
      <diagonal/>
    </border>
    <border>
      <left/>
      <right/>
      <top/>
      <bottom style="thin">
        <color indexed="18"/>
      </bottom>
      <diagonal/>
    </border>
    <border>
      <left/>
      <right style="thin">
        <color indexed="18"/>
      </right>
      <top style="thick">
        <color indexed="18"/>
      </top>
      <bottom/>
      <diagonal/>
    </border>
    <border>
      <left/>
      <right style="thin">
        <color indexed="18"/>
      </right>
      <top/>
      <bottom style="thick">
        <color indexed="18"/>
      </bottom>
      <diagonal/>
    </border>
    <border>
      <left style="medium">
        <color indexed="9"/>
      </left>
      <right/>
      <top style="medium">
        <color indexed="9"/>
      </top>
      <bottom style="thin">
        <color indexed="18"/>
      </bottom>
      <diagonal/>
    </border>
    <border>
      <left/>
      <right/>
      <top style="medium">
        <color indexed="9"/>
      </top>
      <bottom style="thin">
        <color indexed="18"/>
      </bottom>
      <diagonal/>
    </border>
    <border>
      <left/>
      <right style="thin">
        <color indexed="18"/>
      </right>
      <top style="medium">
        <color indexed="9"/>
      </top>
      <bottom style="thin">
        <color indexed="18"/>
      </bottom>
      <diagonal/>
    </border>
    <border>
      <left style="thin">
        <color indexed="18"/>
      </left>
      <right/>
      <top/>
      <bottom style="dashDotDot">
        <color indexed="18"/>
      </bottom>
      <diagonal/>
    </border>
    <border>
      <left/>
      <right/>
      <top/>
      <bottom style="dashDotDot">
        <color indexed="18"/>
      </bottom>
      <diagonal/>
    </border>
    <border>
      <left/>
      <right style="thick">
        <color indexed="18"/>
      </right>
      <top/>
      <bottom style="dashDotDot">
        <color indexed="18"/>
      </bottom>
      <diagonal/>
    </border>
    <border>
      <left style="thin">
        <color indexed="9"/>
      </left>
      <right/>
      <top style="thin">
        <color indexed="9"/>
      </top>
      <bottom style="thin">
        <color indexed="18"/>
      </bottom>
      <diagonal/>
    </border>
    <border>
      <left/>
      <right/>
      <top style="thin">
        <color indexed="9"/>
      </top>
      <bottom style="thin">
        <color indexed="18"/>
      </bottom>
      <diagonal/>
    </border>
    <border>
      <left/>
      <right style="thin">
        <color indexed="18"/>
      </right>
      <top style="thin">
        <color indexed="9"/>
      </top>
      <bottom style="thin">
        <color indexed="18"/>
      </bottom>
      <diagonal/>
    </border>
    <border>
      <left style="thick">
        <color indexed="18"/>
      </left>
      <right/>
      <top/>
      <bottom style="thin">
        <color indexed="18"/>
      </bottom>
      <diagonal/>
    </border>
    <border>
      <left/>
      <right style="thin">
        <color indexed="18"/>
      </right>
      <top/>
      <bottom style="thin">
        <color indexed="18"/>
      </bottom>
      <diagonal/>
    </border>
    <border>
      <left style="thick">
        <color indexed="18"/>
      </left>
      <right/>
      <top style="thin">
        <color indexed="18"/>
      </top>
      <bottom/>
      <diagonal/>
    </border>
    <border>
      <left/>
      <right style="thin">
        <color indexed="18"/>
      </right>
      <top style="thin">
        <color indexed="18"/>
      </top>
      <bottom/>
      <diagonal/>
    </border>
    <border>
      <left style="thin">
        <color indexed="64"/>
      </left>
      <right/>
      <top style="thin">
        <color indexed="18"/>
      </top>
      <bottom style="medium">
        <color indexed="55"/>
      </bottom>
      <diagonal/>
    </border>
    <border>
      <left/>
      <right style="medium">
        <color indexed="55"/>
      </right>
      <top style="thin">
        <color indexed="18"/>
      </top>
      <bottom style="medium">
        <color indexed="55"/>
      </bottom>
      <diagonal/>
    </border>
    <border>
      <left/>
      <right/>
      <top style="thin">
        <color indexed="18"/>
      </top>
      <bottom style="medium">
        <color indexed="9"/>
      </bottom>
      <diagonal/>
    </border>
    <border>
      <left/>
      <right style="medium">
        <color indexed="9"/>
      </right>
      <top style="thin">
        <color indexed="18"/>
      </top>
      <bottom style="medium">
        <color indexed="9"/>
      </bottom>
      <diagonal/>
    </border>
    <border>
      <left style="thin">
        <color indexed="18"/>
      </left>
      <right/>
      <top style="thin">
        <color indexed="18"/>
      </top>
      <bottom style="thin">
        <color indexed="9"/>
      </bottom>
      <diagonal/>
    </border>
    <border>
      <left/>
      <right style="thin">
        <color indexed="9"/>
      </right>
      <top style="thin">
        <color indexed="18"/>
      </top>
      <bottom style="thin">
        <color indexed="9"/>
      </bottom>
      <diagonal/>
    </border>
    <border>
      <left/>
      <right/>
      <top style="thin">
        <color indexed="18"/>
      </top>
      <bottom style="thin">
        <color indexed="9"/>
      </bottom>
      <diagonal/>
    </border>
    <border>
      <left style="thick">
        <color indexed="18"/>
      </left>
      <right/>
      <top/>
      <bottom style="dashDotDot">
        <color indexed="18"/>
      </bottom>
      <diagonal/>
    </border>
    <border>
      <left style="medium">
        <color indexed="9"/>
      </left>
      <right/>
      <top style="medium">
        <color indexed="9"/>
      </top>
      <bottom style="thin">
        <color indexed="64"/>
      </bottom>
      <diagonal/>
    </border>
    <border>
      <left/>
      <right style="thin">
        <color indexed="64"/>
      </right>
      <top style="medium">
        <color indexed="9"/>
      </top>
      <bottom style="thin">
        <color indexed="64"/>
      </bottom>
      <diagonal/>
    </border>
    <border>
      <left style="thin">
        <color indexed="20"/>
      </left>
      <right/>
      <top style="thin">
        <color indexed="20"/>
      </top>
      <bottom style="thin">
        <color indexed="9"/>
      </bottom>
      <diagonal/>
    </border>
    <border>
      <left/>
      <right style="thin">
        <color indexed="9"/>
      </right>
      <top style="thin">
        <color indexed="20"/>
      </top>
      <bottom style="thin">
        <color indexed="9"/>
      </bottom>
      <diagonal/>
    </border>
    <border>
      <left/>
      <right/>
      <top style="thin">
        <color indexed="20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64"/>
      </bottom>
      <diagonal/>
    </border>
    <border>
      <left/>
      <right/>
      <top style="thin">
        <color indexed="9"/>
      </top>
      <bottom style="thin">
        <color indexed="64"/>
      </bottom>
      <diagonal/>
    </border>
    <border>
      <left style="thin">
        <color indexed="20"/>
      </left>
      <right/>
      <top style="thin">
        <color indexed="18"/>
      </top>
      <bottom style="thin">
        <color indexed="9"/>
      </bottom>
      <diagonal/>
    </border>
    <border>
      <left style="medium">
        <color indexed="9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ck">
        <color indexed="9"/>
      </right>
      <top/>
      <bottom style="dashDotDot">
        <color indexed="18"/>
      </bottom>
      <diagonal/>
    </border>
    <border>
      <left style="thin">
        <color indexed="18"/>
      </left>
      <right/>
      <top style="dashDotDot">
        <color indexed="18"/>
      </top>
      <bottom/>
      <diagonal/>
    </border>
    <border>
      <left style="medium">
        <color indexed="18"/>
      </left>
      <right/>
      <top style="medium">
        <color indexed="18"/>
      </top>
      <bottom style="medium">
        <color indexed="18"/>
      </bottom>
      <diagonal/>
    </border>
    <border>
      <left/>
      <right/>
      <top style="medium">
        <color indexed="18"/>
      </top>
      <bottom style="medium">
        <color indexed="18"/>
      </bottom>
      <diagonal/>
    </border>
    <border>
      <left/>
      <right style="medium">
        <color indexed="18"/>
      </right>
      <top style="medium">
        <color indexed="18"/>
      </top>
      <bottom style="medium">
        <color indexed="18"/>
      </bottom>
      <diagonal/>
    </border>
    <border>
      <left style="medium">
        <color indexed="12"/>
      </left>
      <right/>
      <top style="medium">
        <color indexed="12"/>
      </top>
      <bottom style="medium">
        <color indexed="12"/>
      </bottom>
      <diagonal/>
    </border>
    <border>
      <left/>
      <right/>
      <top style="medium">
        <color indexed="12"/>
      </top>
      <bottom style="medium">
        <color indexed="12"/>
      </bottom>
      <diagonal/>
    </border>
    <border>
      <left/>
      <right style="medium">
        <color indexed="12"/>
      </right>
      <top style="medium">
        <color indexed="12"/>
      </top>
      <bottom style="medium">
        <color indexed="12"/>
      </bottom>
      <diagonal/>
    </border>
    <border>
      <left/>
      <right style="thick">
        <color theme="0"/>
      </right>
      <top style="thin">
        <color indexed="18"/>
      </top>
      <bottom/>
      <diagonal/>
    </border>
    <border>
      <left/>
      <right style="thick">
        <color theme="0"/>
      </right>
      <top/>
      <bottom/>
      <diagonal/>
    </border>
    <border>
      <left style="thin">
        <color indexed="64"/>
      </left>
      <right/>
      <top/>
      <bottom style="thick">
        <color theme="0"/>
      </bottom>
      <diagonal/>
    </border>
    <border>
      <left/>
      <right/>
      <top/>
      <bottom style="thick">
        <color theme="0"/>
      </bottom>
      <diagonal/>
    </border>
    <border>
      <left/>
      <right style="thick">
        <color theme="0"/>
      </right>
      <top/>
      <bottom style="thick">
        <color theme="0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ck">
        <color theme="0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thick">
        <color theme="0"/>
      </bottom>
      <diagonal/>
    </border>
    <border>
      <left/>
      <right style="medium">
        <color theme="0"/>
      </right>
      <top/>
      <bottom/>
      <diagonal/>
    </border>
    <border>
      <left/>
      <right/>
      <top/>
      <bottom style="medium">
        <color theme="0"/>
      </bottom>
      <diagonal/>
    </border>
    <border>
      <left/>
      <right style="medium">
        <color theme="0"/>
      </right>
      <top/>
      <bottom style="medium">
        <color theme="0"/>
      </bottom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ck">
        <color rgb="FF006600"/>
      </left>
      <right/>
      <top style="thick">
        <color rgb="FF006600"/>
      </top>
      <bottom/>
      <diagonal/>
    </border>
    <border>
      <left/>
      <right/>
      <top style="thick">
        <color rgb="FF006600"/>
      </top>
      <bottom/>
      <diagonal/>
    </border>
    <border>
      <left/>
      <right style="thick">
        <color rgb="FF006600"/>
      </right>
      <top style="thick">
        <color rgb="FF006600"/>
      </top>
      <bottom/>
      <diagonal/>
    </border>
    <border>
      <left style="thick">
        <color rgb="FF006600"/>
      </left>
      <right/>
      <top/>
      <bottom/>
      <diagonal/>
    </border>
    <border>
      <left/>
      <right style="thick">
        <color rgb="FF006600"/>
      </right>
      <top/>
      <bottom/>
      <diagonal/>
    </border>
    <border>
      <left/>
      <right style="thick">
        <color theme="0"/>
      </right>
      <top/>
      <bottom style="thick">
        <color indexed="18"/>
      </bottom>
      <diagonal/>
    </border>
    <border>
      <left style="thin">
        <color theme="1"/>
      </left>
      <right/>
      <top style="thin">
        <color theme="1"/>
      </top>
      <bottom style="medium">
        <color theme="0"/>
      </bottom>
      <diagonal/>
    </border>
    <border>
      <left/>
      <right/>
      <top style="thin">
        <color theme="1"/>
      </top>
      <bottom style="medium">
        <color theme="0"/>
      </bottom>
      <diagonal/>
    </border>
    <border>
      <left/>
      <right style="medium">
        <color theme="0"/>
      </right>
      <top style="thin">
        <color theme="1"/>
      </top>
      <bottom style="medium">
        <color theme="0"/>
      </bottom>
      <diagonal/>
    </border>
  </borders>
  <cellStyleXfs count="2">
    <xf numFmtId="0" fontId="0" fillId="0" borderId="0"/>
    <xf numFmtId="0" fontId="50" fillId="0" borderId="0" applyNumberFormat="0" applyFill="0" applyBorder="0" applyAlignment="0" applyProtection="0">
      <alignment vertical="top"/>
      <protection locked="0"/>
    </xf>
  </cellStyleXfs>
  <cellXfs count="873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7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8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center"/>
    </xf>
    <xf numFmtId="0" fontId="15" fillId="2" borderId="1" xfId="0" applyFont="1" applyFill="1" applyBorder="1" applyAlignment="1" applyProtection="1">
      <alignment horizontal="center" vertical="center"/>
      <protection locked="0"/>
    </xf>
    <xf numFmtId="0" fontId="0" fillId="0" borderId="0" xfId="0" applyBorder="1"/>
    <xf numFmtId="16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0" fontId="13" fillId="3" borderId="0" xfId="0" applyFont="1" applyFill="1" applyBorder="1" applyAlignment="1" applyProtection="1">
      <alignment horizontal="center" vertical="center"/>
    </xf>
    <xf numFmtId="0" fontId="0" fillId="3" borderId="0" xfId="0" applyFill="1" applyBorder="1" applyAlignment="1" applyProtection="1">
      <alignment vertical="center"/>
    </xf>
    <xf numFmtId="0" fontId="0" fillId="0" borderId="0" xfId="0" applyBorder="1" applyAlignment="1">
      <alignment horizontal="center" vertical="center"/>
    </xf>
    <xf numFmtId="0" fontId="15" fillId="3" borderId="1" xfId="0" applyFont="1" applyFill="1" applyBorder="1" applyAlignment="1" applyProtection="1">
      <alignment horizontal="center" vertical="center"/>
      <protection locked="0"/>
    </xf>
    <xf numFmtId="0" fontId="13" fillId="3" borderId="2" xfId="0" applyFont="1" applyFill="1" applyBorder="1" applyAlignment="1" applyProtection="1">
      <alignment horizontal="center" vertical="center"/>
      <protection locked="0"/>
    </xf>
    <xf numFmtId="0" fontId="13" fillId="3" borderId="3" xfId="0" applyFont="1" applyFill="1" applyBorder="1" applyAlignment="1" applyProtection="1">
      <alignment horizontal="center" vertical="center"/>
      <protection locked="0"/>
    </xf>
    <xf numFmtId="164" fontId="16" fillId="3" borderId="4" xfId="0" applyNumberFormat="1" applyFont="1" applyFill="1" applyBorder="1" applyAlignment="1" applyProtection="1">
      <alignment horizontal="center" vertical="center"/>
      <protection locked="0"/>
    </xf>
    <xf numFmtId="164" fontId="70" fillId="3" borderId="4" xfId="0" applyNumberFormat="1" applyFont="1" applyFill="1" applyBorder="1" applyAlignment="1" applyProtection="1">
      <alignment horizontal="center" vertical="center"/>
      <protection locked="0"/>
    </xf>
    <xf numFmtId="2" fontId="70" fillId="3" borderId="4" xfId="0" applyNumberFormat="1" applyFont="1" applyFill="1" applyBorder="1" applyAlignment="1" applyProtection="1">
      <alignment horizontal="center" vertical="center"/>
      <protection locked="0"/>
    </xf>
    <xf numFmtId="0" fontId="87" fillId="3" borderId="5" xfId="0" applyFont="1" applyFill="1" applyBorder="1" applyAlignment="1" applyProtection="1">
      <alignment horizontal="center" vertical="center"/>
      <protection locked="0"/>
    </xf>
    <xf numFmtId="164" fontId="92" fillId="3" borderId="6" xfId="0" applyNumberFormat="1" applyFont="1" applyFill="1" applyBorder="1" applyAlignment="1" applyProtection="1">
      <alignment horizontal="center" vertical="center"/>
      <protection locked="0"/>
    </xf>
    <xf numFmtId="0" fontId="0" fillId="4" borderId="0" xfId="0" applyFill="1" applyBorder="1" applyAlignment="1" applyProtection="1">
      <alignment vertical="center"/>
    </xf>
    <xf numFmtId="0" fontId="13" fillId="4" borderId="0" xfId="0" applyFont="1" applyFill="1" applyBorder="1" applyAlignment="1" applyProtection="1">
      <alignment horizontal="right" vertical="center"/>
    </xf>
    <xf numFmtId="0" fontId="59" fillId="4" borderId="0" xfId="0" applyFont="1" applyFill="1" applyAlignment="1" applyProtection="1">
      <alignment horizontal="right" vertical="center"/>
    </xf>
    <xf numFmtId="0" fontId="91" fillId="4" borderId="0" xfId="0" applyFont="1" applyFill="1" applyBorder="1" applyAlignment="1" applyProtection="1">
      <alignment horizontal="right" vertical="center"/>
    </xf>
    <xf numFmtId="0" fontId="4" fillId="4" borderId="0" xfId="0" applyFont="1" applyFill="1" applyBorder="1" applyAlignment="1" applyProtection="1">
      <alignment vertical="center"/>
    </xf>
    <xf numFmtId="0" fontId="85" fillId="4" borderId="0" xfId="0" applyFont="1" applyFill="1" applyBorder="1" applyAlignment="1" applyProtection="1">
      <alignment horizontal="right" vertical="center"/>
    </xf>
    <xf numFmtId="0" fontId="91" fillId="4" borderId="0" xfId="0" applyFont="1" applyFill="1" applyBorder="1" applyAlignment="1" applyProtection="1"/>
    <xf numFmtId="0" fontId="14" fillId="4" borderId="0" xfId="0" applyFont="1" applyFill="1" applyBorder="1" applyAlignment="1" applyProtection="1">
      <alignment horizontal="left" vertical="center"/>
    </xf>
    <xf numFmtId="0" fontId="0" fillId="4" borderId="0" xfId="0" applyFill="1" applyProtection="1"/>
    <xf numFmtId="0" fontId="0" fillId="4" borderId="0" xfId="0" applyFill="1" applyBorder="1" applyAlignment="1" applyProtection="1"/>
    <xf numFmtId="0" fontId="59" fillId="4" borderId="0" xfId="0" applyFont="1" applyFill="1" applyBorder="1" applyAlignment="1" applyProtection="1">
      <alignment horizontal="left" vertical="center"/>
    </xf>
    <xf numFmtId="0" fontId="33" fillId="4" borderId="0" xfId="0" applyFont="1" applyFill="1" applyBorder="1" applyAlignment="1" applyProtection="1">
      <alignment horizontal="left" vertical="center"/>
    </xf>
    <xf numFmtId="0" fontId="0" fillId="5" borderId="0" xfId="0" applyFill="1" applyProtection="1"/>
    <xf numFmtId="0" fontId="0" fillId="0" borderId="0" xfId="0" applyProtection="1"/>
    <xf numFmtId="0" fontId="0" fillId="6" borderId="0" xfId="0" applyFill="1" applyProtection="1"/>
    <xf numFmtId="0" fontId="49" fillId="5" borderId="0" xfId="0" applyFont="1" applyFill="1" applyAlignment="1" applyProtection="1">
      <alignment vertical="top"/>
    </xf>
    <xf numFmtId="0" fontId="13" fillId="6" borderId="0" xfId="0" applyFont="1" applyFill="1" applyBorder="1" applyAlignment="1" applyProtection="1">
      <alignment horizontal="right" vertical="center"/>
    </xf>
    <xf numFmtId="0" fontId="74" fillId="6" borderId="0" xfId="0" applyFont="1" applyFill="1" applyBorder="1" applyAlignment="1" applyProtection="1">
      <alignment vertical="center"/>
    </xf>
    <xf numFmtId="0" fontId="9" fillId="6" borderId="0" xfId="0" applyFont="1" applyFill="1" applyBorder="1" applyAlignment="1" applyProtection="1">
      <alignment vertical="center"/>
    </xf>
    <xf numFmtId="0" fontId="0" fillId="6" borderId="0" xfId="0" applyFill="1" applyBorder="1" applyAlignment="1" applyProtection="1"/>
    <xf numFmtId="0" fontId="44" fillId="6" borderId="0" xfId="0" applyFont="1" applyFill="1" applyBorder="1" applyAlignment="1" applyProtection="1">
      <alignment horizontal="right" vertical="center"/>
    </xf>
    <xf numFmtId="0" fontId="44" fillId="6" borderId="0" xfId="0" applyFont="1" applyFill="1" applyBorder="1" applyAlignment="1" applyProtection="1">
      <alignment vertical="center"/>
    </xf>
    <xf numFmtId="0" fontId="0" fillId="6" borderId="0" xfId="0" applyFill="1" applyBorder="1" applyAlignment="1" applyProtection="1">
      <alignment vertical="center"/>
    </xf>
    <xf numFmtId="0" fontId="0" fillId="4" borderId="0" xfId="0" applyFill="1" applyAlignment="1" applyProtection="1">
      <alignment horizontal="center" vertical="center"/>
    </xf>
    <xf numFmtId="0" fontId="81" fillId="4" borderId="0" xfId="0" applyFont="1" applyFill="1" applyBorder="1" applyAlignment="1" applyProtection="1">
      <alignment horizontal="right" vertical="center"/>
    </xf>
    <xf numFmtId="0" fontId="0" fillId="4" borderId="0" xfId="0" applyFill="1" applyBorder="1" applyProtection="1"/>
    <xf numFmtId="0" fontId="0" fillId="4" borderId="7" xfId="0" applyFill="1" applyBorder="1" applyProtection="1"/>
    <xf numFmtId="164" fontId="12" fillId="4" borderId="0" xfId="0" applyNumberFormat="1" applyFont="1" applyFill="1" applyBorder="1" applyAlignment="1" applyProtection="1">
      <alignment horizontal="center" vertical="center"/>
    </xf>
    <xf numFmtId="2" fontId="12" fillId="4" borderId="0" xfId="0" applyNumberFormat="1" applyFont="1" applyFill="1" applyBorder="1" applyAlignment="1" applyProtection="1">
      <alignment horizontal="center" vertical="center"/>
    </xf>
    <xf numFmtId="0" fontId="13" fillId="4" borderId="0" xfId="0" applyFont="1" applyFill="1" applyBorder="1" applyAlignment="1" applyProtection="1">
      <alignment horizontal="center" vertical="center"/>
    </xf>
    <xf numFmtId="0" fontId="4" fillId="4" borderId="0" xfId="0" applyFont="1" applyFill="1" applyBorder="1" applyAlignment="1" applyProtection="1">
      <alignment horizontal="right" vertical="center"/>
    </xf>
    <xf numFmtId="0" fontId="34" fillId="4" borderId="0" xfId="0" applyFont="1" applyFill="1" applyBorder="1" applyAlignment="1" applyProtection="1">
      <alignment horizontal="center" vertical="center"/>
    </xf>
    <xf numFmtId="0" fontId="70" fillId="6" borderId="8" xfId="0" applyFont="1" applyFill="1" applyBorder="1" applyAlignment="1" applyProtection="1">
      <alignment horizontal="right" vertical="center"/>
    </xf>
    <xf numFmtId="0" fontId="67" fillId="6" borderId="9" xfId="0" applyFont="1" applyFill="1" applyBorder="1" applyAlignment="1" applyProtection="1">
      <alignment horizontal="center" vertical="center"/>
    </xf>
    <xf numFmtId="0" fontId="0" fillId="6" borderId="8" xfId="0" applyFill="1" applyBorder="1" applyAlignment="1" applyProtection="1">
      <alignment horizontal="right"/>
    </xf>
    <xf numFmtId="0" fontId="0" fillId="6" borderId="0" xfId="0" applyFill="1" applyBorder="1" applyProtection="1"/>
    <xf numFmtId="0" fontId="0" fillId="6" borderId="9" xfId="0" applyFill="1" applyBorder="1" applyProtection="1"/>
    <xf numFmtId="0" fontId="92" fillId="4" borderId="0" xfId="0" applyFont="1" applyFill="1" applyBorder="1" applyAlignment="1" applyProtection="1">
      <alignment horizontal="center" vertical="center"/>
    </xf>
    <xf numFmtId="0" fontId="0" fillId="6" borderId="10" xfId="0" applyFill="1" applyBorder="1" applyProtection="1"/>
    <xf numFmtId="0" fontId="0" fillId="6" borderId="11" xfId="0" applyFill="1" applyBorder="1" applyProtection="1"/>
    <xf numFmtId="0" fontId="0" fillId="6" borderId="12" xfId="0" applyFill="1" applyBorder="1" applyProtection="1"/>
    <xf numFmtId="0" fontId="88" fillId="5" borderId="0" xfId="0" applyFont="1" applyFill="1" applyBorder="1" applyAlignment="1" applyProtection="1">
      <alignment horizontal="center" vertical="center"/>
    </xf>
    <xf numFmtId="0" fontId="54" fillId="4" borderId="0" xfId="0" applyFont="1" applyFill="1" applyBorder="1" applyAlignment="1" applyProtection="1">
      <alignment horizontal="center" vertical="center" textRotation="90"/>
    </xf>
    <xf numFmtId="0" fontId="0" fillId="4" borderId="0" xfId="0" applyFill="1" applyAlignment="1" applyProtection="1">
      <alignment vertical="center"/>
    </xf>
    <xf numFmtId="0" fontId="4" fillId="4" borderId="7" xfId="0" applyFont="1" applyFill="1" applyBorder="1" applyAlignment="1" applyProtection="1">
      <alignment vertical="center"/>
    </xf>
    <xf numFmtId="0" fontId="4" fillId="5" borderId="0" xfId="0" applyFont="1" applyFill="1" applyBorder="1" applyAlignment="1" applyProtection="1">
      <alignment vertical="center"/>
    </xf>
    <xf numFmtId="0" fontId="13" fillId="5" borderId="0" xfId="0" applyFont="1" applyFill="1" applyBorder="1" applyAlignment="1" applyProtection="1">
      <alignment horizontal="right" vertical="center"/>
    </xf>
    <xf numFmtId="0" fontId="0" fillId="4" borderId="7" xfId="0" applyFill="1" applyBorder="1" applyAlignment="1" applyProtection="1">
      <alignment horizontal="left"/>
    </xf>
    <xf numFmtId="0" fontId="9" fillId="4" borderId="0" xfId="0" applyFont="1" applyFill="1" applyBorder="1" applyAlignment="1" applyProtection="1">
      <alignment horizontal="right" vertical="center"/>
    </xf>
    <xf numFmtId="0" fontId="16" fillId="4" borderId="0" xfId="0" applyFont="1" applyFill="1" applyBorder="1" applyAlignment="1" applyProtection="1">
      <alignment horizontal="left" vertical="center"/>
    </xf>
    <xf numFmtId="0" fontId="0" fillId="4" borderId="0" xfId="0" applyFill="1" applyBorder="1" applyAlignment="1" applyProtection="1">
      <alignment horizontal="left"/>
    </xf>
    <xf numFmtId="0" fontId="16" fillId="4" borderId="7" xfId="0" applyFont="1" applyFill="1" applyBorder="1" applyAlignment="1" applyProtection="1">
      <alignment horizontal="left" vertical="center"/>
    </xf>
    <xf numFmtId="0" fontId="63" fillId="4" borderId="0" xfId="0" applyFont="1" applyFill="1" applyBorder="1" applyAlignment="1" applyProtection="1">
      <alignment horizontal="right" vertical="center"/>
    </xf>
    <xf numFmtId="0" fontId="0" fillId="5" borderId="0" xfId="0" applyFill="1" applyBorder="1" applyProtection="1"/>
    <xf numFmtId="0" fontId="46" fillId="4" borderId="0" xfId="0" applyFont="1" applyFill="1" applyBorder="1" applyAlignment="1" applyProtection="1">
      <alignment horizontal="right" vertical="center"/>
    </xf>
    <xf numFmtId="0" fontId="0" fillId="4" borderId="7" xfId="0" applyFill="1" applyBorder="1" applyAlignment="1" applyProtection="1">
      <alignment vertical="center"/>
    </xf>
    <xf numFmtId="0" fontId="0" fillId="5" borderId="0" xfId="0" applyFill="1" applyBorder="1" applyAlignment="1" applyProtection="1">
      <alignment vertical="center"/>
    </xf>
    <xf numFmtId="0" fontId="61" fillId="4" borderId="0" xfId="0" applyFont="1" applyFill="1" applyBorder="1" applyAlignment="1" applyProtection="1">
      <alignment horizontal="right" vertical="center"/>
    </xf>
    <xf numFmtId="0" fontId="62" fillId="4" borderId="0" xfId="0" applyFont="1" applyFill="1" applyBorder="1" applyAlignment="1" applyProtection="1"/>
    <xf numFmtId="0" fontId="62" fillId="4" borderId="7" xfId="0" applyFont="1" applyFill="1" applyBorder="1" applyAlignment="1" applyProtection="1"/>
    <xf numFmtId="0" fontId="53" fillId="4" borderId="0" xfId="0" applyFont="1" applyFill="1" applyBorder="1" applyAlignment="1" applyProtection="1">
      <alignment textRotation="90"/>
    </xf>
    <xf numFmtId="0" fontId="0" fillId="5" borderId="0" xfId="0" applyFill="1" applyBorder="1" applyAlignment="1" applyProtection="1">
      <alignment horizontal="center"/>
    </xf>
    <xf numFmtId="0" fontId="85" fillId="5" borderId="0" xfId="0" applyFont="1" applyFill="1" applyBorder="1" applyAlignment="1" applyProtection="1">
      <alignment horizontal="right" vertical="center"/>
    </xf>
    <xf numFmtId="0" fontId="0" fillId="5" borderId="0" xfId="0" applyFill="1" applyAlignment="1" applyProtection="1">
      <alignment vertical="center"/>
    </xf>
    <xf numFmtId="0" fontId="16" fillId="5" borderId="0" xfId="0" applyFont="1" applyFill="1" applyBorder="1" applyAlignment="1" applyProtection="1">
      <alignment horizontal="left" vertical="center"/>
    </xf>
    <xf numFmtId="0" fontId="0" fillId="5" borderId="0" xfId="0" applyFill="1" applyBorder="1" applyAlignment="1" applyProtection="1">
      <alignment horizontal="left"/>
    </xf>
    <xf numFmtId="0" fontId="62" fillId="5" borderId="0" xfId="0" applyFont="1" applyFill="1" applyBorder="1" applyAlignment="1" applyProtection="1"/>
    <xf numFmtId="0" fontId="0" fillId="7" borderId="0" xfId="0" applyFill="1" applyBorder="1" applyProtection="1"/>
    <xf numFmtId="0" fontId="0" fillId="7" borderId="13" xfId="0" applyFill="1" applyBorder="1" applyProtection="1"/>
    <xf numFmtId="0" fontId="0" fillId="7" borderId="14" xfId="0" applyFill="1" applyBorder="1" applyProtection="1"/>
    <xf numFmtId="0" fontId="94" fillId="4" borderId="0" xfId="0" applyFont="1" applyFill="1" applyBorder="1" applyProtection="1"/>
    <xf numFmtId="0" fontId="0" fillId="7" borderId="15" xfId="0" applyFill="1" applyBorder="1" applyProtection="1"/>
    <xf numFmtId="0" fontId="0" fillId="7" borderId="16" xfId="0" applyFill="1" applyBorder="1" applyProtection="1"/>
    <xf numFmtId="0" fontId="0" fillId="7" borderId="17" xfId="0" applyFill="1" applyBorder="1" applyProtection="1"/>
    <xf numFmtId="0" fontId="0" fillId="7" borderId="18" xfId="0" applyFill="1" applyBorder="1" applyProtection="1"/>
    <xf numFmtId="0" fontId="0" fillId="7" borderId="19" xfId="0" applyFill="1" applyBorder="1" applyProtection="1"/>
    <xf numFmtId="0" fontId="0" fillId="7" borderId="20" xfId="0" applyFill="1" applyBorder="1" applyProtection="1"/>
    <xf numFmtId="0" fontId="94" fillId="4" borderId="0" xfId="0" applyFont="1" applyFill="1" applyBorder="1" applyAlignment="1" applyProtection="1">
      <alignment horizontal="right"/>
    </xf>
    <xf numFmtId="0" fontId="90" fillId="4" borderId="0" xfId="0" applyFont="1" applyFill="1" applyBorder="1" applyAlignment="1" applyProtection="1">
      <alignment horizontal="right"/>
    </xf>
    <xf numFmtId="0" fontId="0" fillId="6" borderId="0" xfId="0" applyFill="1" applyBorder="1" applyAlignment="1" applyProtection="1">
      <alignment wrapText="1"/>
    </xf>
    <xf numFmtId="0" fontId="0" fillId="6" borderId="9" xfId="0" applyFill="1" applyBorder="1" applyAlignment="1" applyProtection="1">
      <alignment wrapText="1"/>
    </xf>
    <xf numFmtId="0" fontId="95" fillId="6" borderId="21" xfId="0" applyFont="1" applyFill="1" applyBorder="1" applyAlignment="1" applyProtection="1">
      <alignment horizontal="left" wrapText="1"/>
    </xf>
    <xf numFmtId="0" fontId="95" fillId="6" borderId="22" xfId="0" applyFont="1" applyFill="1" applyBorder="1" applyAlignment="1" applyProtection="1">
      <alignment horizontal="left" wrapText="1"/>
    </xf>
    <xf numFmtId="0" fontId="25" fillId="4" borderId="0" xfId="0" applyFont="1" applyFill="1" applyBorder="1" applyAlignment="1" applyProtection="1">
      <alignment horizontal="right" vertical="center"/>
    </xf>
    <xf numFmtId="0" fontId="22" fillId="4" borderId="0" xfId="0" applyFont="1" applyFill="1" applyBorder="1" applyAlignment="1" applyProtection="1">
      <alignment horizontal="left" vertical="center"/>
    </xf>
    <xf numFmtId="0" fontId="56" fillId="5" borderId="0" xfId="0" applyFont="1" applyFill="1" applyProtection="1"/>
    <xf numFmtId="0" fontId="3" fillId="4" borderId="0" xfId="0" applyFont="1" applyFill="1" applyBorder="1" applyAlignment="1" applyProtection="1">
      <alignment horizontal="right" vertical="center"/>
    </xf>
    <xf numFmtId="0" fontId="3" fillId="4" borderId="0" xfId="0" applyFont="1" applyFill="1" applyBorder="1" applyAlignment="1" applyProtection="1">
      <alignment horizontal="left" vertical="center"/>
    </xf>
    <xf numFmtId="0" fontId="22" fillId="4" borderId="7" xfId="0" applyFont="1" applyFill="1" applyBorder="1" applyAlignment="1" applyProtection="1">
      <alignment horizontal="left" vertical="center"/>
    </xf>
    <xf numFmtId="0" fontId="97" fillId="4" borderId="0" xfId="0" applyFont="1" applyFill="1" applyBorder="1" applyAlignment="1" applyProtection="1"/>
    <xf numFmtId="0" fontId="62" fillId="5" borderId="18" xfId="0" applyFont="1" applyFill="1" applyBorder="1" applyAlignment="1" applyProtection="1"/>
    <xf numFmtId="0" fontId="95" fillId="4" borderId="7" xfId="0" applyFont="1" applyFill="1" applyBorder="1" applyAlignment="1" applyProtection="1">
      <alignment horizontal="left" vertical="center"/>
    </xf>
    <xf numFmtId="0" fontId="46" fillId="4" borderId="0" xfId="0" applyFont="1" applyFill="1" applyAlignment="1" applyProtection="1"/>
    <xf numFmtId="0" fontId="0" fillId="5" borderId="0" xfId="0" applyFill="1" applyAlignment="1" applyProtection="1"/>
    <xf numFmtId="0" fontId="26" fillId="7" borderId="0" xfId="0" applyFont="1" applyFill="1" applyBorder="1" applyAlignment="1" applyProtection="1">
      <alignment horizontal="right"/>
    </xf>
    <xf numFmtId="0" fontId="26" fillId="7" borderId="17" xfId="0" applyFont="1" applyFill="1" applyBorder="1" applyAlignment="1" applyProtection="1">
      <alignment horizontal="justify" vertical="top" wrapText="1"/>
    </xf>
    <xf numFmtId="0" fontId="72" fillId="7" borderId="0" xfId="0" applyFont="1" applyFill="1" applyBorder="1" applyAlignment="1" applyProtection="1">
      <alignment horizontal="left"/>
    </xf>
    <xf numFmtId="0" fontId="26" fillId="5" borderId="0" xfId="0" applyFont="1" applyFill="1" applyBorder="1" applyAlignment="1" applyProtection="1">
      <alignment horizontal="justify" vertical="top" wrapText="1"/>
    </xf>
    <xf numFmtId="49" fontId="0" fillId="0" borderId="0" xfId="0" applyNumberFormat="1"/>
    <xf numFmtId="0" fontId="99" fillId="0" borderId="0" xfId="0" applyFont="1" applyAlignment="1">
      <alignment horizontal="left" vertical="center"/>
    </xf>
    <xf numFmtId="0" fontId="13" fillId="0" borderId="23" xfId="0" applyFont="1" applyBorder="1" applyAlignment="1">
      <alignment horizontal="center" vertical="center"/>
    </xf>
    <xf numFmtId="49" fontId="1" fillId="0" borderId="24" xfId="0" applyNumberFormat="1" applyFont="1" applyBorder="1" applyAlignment="1">
      <alignment horizontal="center" vertical="center"/>
    </xf>
    <xf numFmtId="0" fontId="93" fillId="0" borderId="24" xfId="0" applyFont="1" applyBorder="1" applyAlignment="1">
      <alignment vertical="center"/>
    </xf>
    <xf numFmtId="0" fontId="55" fillId="0" borderId="25" xfId="0" applyFont="1" applyBorder="1" applyAlignment="1">
      <alignment vertical="center"/>
    </xf>
    <xf numFmtId="0" fontId="55" fillId="0" borderId="0" xfId="0" applyFont="1" applyBorder="1" applyAlignment="1">
      <alignment vertical="center"/>
    </xf>
    <xf numFmtId="0" fontId="0" fillId="0" borderId="26" xfId="0" applyBorder="1" applyAlignment="1">
      <alignment vertical="center"/>
    </xf>
    <xf numFmtId="0" fontId="101" fillId="0" borderId="27" xfId="0" applyFont="1" applyBorder="1" applyAlignment="1">
      <alignment horizontal="center" vertical="center"/>
    </xf>
    <xf numFmtId="0" fontId="102" fillId="0" borderId="28" xfId="0" applyFont="1" applyBorder="1" applyAlignment="1">
      <alignment horizontal="center" vertical="center"/>
    </xf>
    <xf numFmtId="0" fontId="13" fillId="0" borderId="29" xfId="0" applyFont="1" applyBorder="1" applyAlignment="1">
      <alignment horizontal="center" vertical="center"/>
    </xf>
    <xf numFmtId="49" fontId="1" fillId="0" borderId="0" xfId="0" applyNumberFormat="1" applyFont="1" applyBorder="1" applyAlignment="1">
      <alignment horizontal="center" vertical="center"/>
    </xf>
    <xf numFmtId="0" fontId="93" fillId="0" borderId="0" xfId="0" applyFont="1" applyBorder="1" applyAlignment="1">
      <alignment vertical="center"/>
    </xf>
    <xf numFmtId="0" fontId="55" fillId="0" borderId="30" xfId="0" applyFont="1" applyBorder="1" applyAlignment="1">
      <alignment vertical="center"/>
    </xf>
    <xf numFmtId="0" fontId="0" fillId="0" borderId="31" xfId="0" applyBorder="1" applyAlignment="1">
      <alignment vertical="center"/>
    </xf>
    <xf numFmtId="0" fontId="101" fillId="0" borderId="0" xfId="0" applyFont="1" applyBorder="1" applyAlignment="1">
      <alignment horizontal="center" vertical="center"/>
    </xf>
    <xf numFmtId="0" fontId="102" fillId="0" borderId="32" xfId="0" applyFont="1" applyBorder="1" applyAlignment="1">
      <alignment horizontal="center" vertical="center"/>
    </xf>
    <xf numFmtId="0" fontId="13" fillId="0" borderId="33" xfId="0" applyFont="1" applyBorder="1" applyAlignment="1">
      <alignment horizontal="center" vertical="center"/>
    </xf>
    <xf numFmtId="49" fontId="1" fillId="0" borderId="34" xfId="0" applyNumberFormat="1" applyFont="1" applyBorder="1" applyAlignment="1">
      <alignment horizontal="center" vertical="center"/>
    </xf>
    <xf numFmtId="0" fontId="93" fillId="0" borderId="34" xfId="0" applyFont="1" applyBorder="1" applyAlignment="1">
      <alignment vertical="center"/>
    </xf>
    <xf numFmtId="0" fontId="55" fillId="0" borderId="35" xfId="0" applyFont="1" applyBorder="1" applyAlignment="1">
      <alignment vertical="center"/>
    </xf>
    <xf numFmtId="0" fontId="0" fillId="0" borderId="36" xfId="0" applyBorder="1" applyAlignment="1">
      <alignment vertical="center"/>
    </xf>
    <xf numFmtId="0" fontId="101" fillId="0" borderId="37" xfId="0" applyFont="1" applyBorder="1" applyAlignment="1">
      <alignment horizontal="center" vertical="center"/>
    </xf>
    <xf numFmtId="0" fontId="102" fillId="0" borderId="38" xfId="0" applyFont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93" fillId="0" borderId="0" xfId="0" applyFont="1" applyAlignment="1">
      <alignment vertical="center"/>
    </xf>
    <xf numFmtId="0" fontId="55" fillId="0" borderId="0" xfId="0" applyFont="1" applyAlignment="1">
      <alignment vertical="center"/>
    </xf>
    <xf numFmtId="0" fontId="101" fillId="0" borderId="0" xfId="0" applyFont="1" applyAlignment="1">
      <alignment horizontal="center" vertical="center"/>
    </xf>
    <xf numFmtId="49" fontId="0" fillId="0" borderId="0" xfId="0" applyNumberFormat="1" applyAlignment="1">
      <alignment vertical="center"/>
    </xf>
    <xf numFmtId="49" fontId="0" fillId="0" borderId="24" xfId="0" applyNumberFormat="1" applyBorder="1" applyAlignment="1">
      <alignment vertical="center"/>
    </xf>
    <xf numFmtId="49" fontId="0" fillId="0" borderId="0" xfId="0" applyNumberFormat="1" applyBorder="1" applyAlignment="1">
      <alignment vertical="center"/>
    </xf>
    <xf numFmtId="0" fontId="103" fillId="0" borderId="0" xfId="0" applyFont="1" applyAlignment="1">
      <alignment horizontal="left"/>
    </xf>
    <xf numFmtId="0" fontId="104" fillId="0" borderId="0" xfId="0" applyFont="1" applyAlignment="1">
      <alignment horizontal="left"/>
    </xf>
    <xf numFmtId="0" fontId="0" fillId="0" borderId="0" xfId="0" applyAlignment="1" applyProtection="1">
      <alignment vertical="center"/>
    </xf>
    <xf numFmtId="0" fontId="90" fillId="4" borderId="0" xfId="0" applyFont="1" applyFill="1" applyBorder="1" applyAlignment="1" applyProtection="1">
      <alignment horizontal="right" vertical="center"/>
    </xf>
    <xf numFmtId="0" fontId="0" fillId="6" borderId="39" xfId="0" applyFill="1" applyBorder="1" applyAlignment="1" applyProtection="1">
      <alignment vertical="center"/>
    </xf>
    <xf numFmtId="0" fontId="9" fillId="6" borderId="40" xfId="0" applyFont="1" applyFill="1" applyBorder="1" applyAlignment="1" applyProtection="1">
      <alignment vertical="center"/>
    </xf>
    <xf numFmtId="0" fontId="9" fillId="6" borderId="41" xfId="0" applyFont="1" applyFill="1" applyBorder="1" applyAlignment="1" applyProtection="1">
      <alignment vertical="center"/>
    </xf>
    <xf numFmtId="0" fontId="0" fillId="6" borderId="42" xfId="0" applyFill="1" applyBorder="1" applyAlignment="1" applyProtection="1">
      <alignment vertical="center"/>
    </xf>
    <xf numFmtId="0" fontId="9" fillId="6" borderId="43" xfId="0" applyFont="1" applyFill="1" applyBorder="1" applyAlignment="1" applyProtection="1">
      <alignment vertical="center"/>
    </xf>
    <xf numFmtId="0" fontId="0" fillId="6" borderId="44" xfId="0" applyFill="1" applyBorder="1" applyProtection="1"/>
    <xf numFmtId="0" fontId="0" fillId="6" borderId="45" xfId="0" applyFill="1" applyBorder="1" applyProtection="1"/>
    <xf numFmtId="0" fontId="11" fillId="6" borderId="42" xfId="0" applyFont="1" applyFill="1" applyBorder="1" applyAlignment="1" applyProtection="1">
      <alignment vertical="center"/>
    </xf>
    <xf numFmtId="0" fontId="0" fillId="6" borderId="43" xfId="0" applyFill="1" applyBorder="1" applyAlignment="1" applyProtection="1">
      <alignment vertical="center"/>
    </xf>
    <xf numFmtId="0" fontId="0" fillId="6" borderId="46" xfId="0" applyFill="1" applyBorder="1" applyAlignment="1" applyProtection="1">
      <alignment vertical="center"/>
    </xf>
    <xf numFmtId="0" fontId="0" fillId="6" borderId="47" xfId="0" applyFill="1" applyBorder="1" applyAlignment="1" applyProtection="1">
      <alignment vertical="center"/>
    </xf>
    <xf numFmtId="0" fontId="0" fillId="6" borderId="48" xfId="0" applyFill="1" applyBorder="1" applyAlignment="1" applyProtection="1">
      <alignment vertical="center"/>
    </xf>
    <xf numFmtId="2" fontId="57" fillId="8" borderId="4" xfId="0" applyNumberFormat="1" applyFont="1" applyFill="1" applyBorder="1" applyAlignment="1" applyProtection="1">
      <alignment horizontal="center" vertical="center"/>
    </xf>
    <xf numFmtId="0" fontId="5" fillId="9" borderId="49" xfId="0" applyFont="1" applyFill="1" applyBorder="1" applyProtection="1"/>
    <xf numFmtId="0" fontId="5" fillId="9" borderId="50" xfId="0" applyFont="1" applyFill="1" applyBorder="1" applyProtection="1"/>
    <xf numFmtId="0" fontId="6" fillId="9" borderId="50" xfId="0" applyFont="1" applyFill="1" applyBorder="1" applyAlignment="1" applyProtection="1">
      <alignment horizontal="center" vertical="center"/>
    </xf>
    <xf numFmtId="0" fontId="5" fillId="9" borderId="51" xfId="0" applyFont="1" applyFill="1" applyBorder="1" applyProtection="1"/>
    <xf numFmtId="0" fontId="0" fillId="4" borderId="52" xfId="0" applyFill="1" applyBorder="1" applyProtection="1"/>
    <xf numFmtId="0" fontId="12" fillId="3" borderId="0" xfId="0" applyFont="1" applyFill="1" applyBorder="1" applyAlignment="1" applyProtection="1">
      <alignment horizontal="left" vertical="center"/>
    </xf>
    <xf numFmtId="0" fontId="0" fillId="4" borderId="53" xfId="0" applyFill="1" applyBorder="1" applyProtection="1"/>
    <xf numFmtId="0" fontId="0" fillId="4" borderId="54" xfId="0" applyFill="1" applyBorder="1" applyAlignment="1" applyProtection="1">
      <alignment vertical="center"/>
    </xf>
    <xf numFmtId="0" fontId="4" fillId="4" borderId="54" xfId="0" applyFont="1" applyFill="1" applyBorder="1" applyAlignment="1" applyProtection="1">
      <alignment horizontal="right" vertical="center"/>
    </xf>
    <xf numFmtId="0" fontId="13" fillId="4" borderId="54" xfId="0" applyFont="1" applyFill="1" applyBorder="1" applyAlignment="1" applyProtection="1">
      <alignment horizontal="center" vertical="center"/>
    </xf>
    <xf numFmtId="0" fontId="0" fillId="4" borderId="54" xfId="0" applyFill="1" applyBorder="1" applyProtection="1"/>
    <xf numFmtId="0" fontId="0" fillId="4" borderId="55" xfId="0" applyFill="1" applyBorder="1" applyProtection="1"/>
    <xf numFmtId="0" fontId="25" fillId="4" borderId="0" xfId="0" applyFont="1" applyFill="1" applyBorder="1" applyAlignment="1" applyProtection="1">
      <alignment vertical="center"/>
    </xf>
    <xf numFmtId="0" fontId="14" fillId="4" borderId="0" xfId="0" applyFont="1" applyFill="1" applyBorder="1" applyAlignment="1" applyProtection="1">
      <alignment horizontal="right" vertical="center"/>
    </xf>
    <xf numFmtId="0" fontId="45" fillId="4" borderId="0" xfId="0" applyFont="1" applyFill="1" applyBorder="1" applyAlignment="1" applyProtection="1">
      <alignment horizontal="right" vertical="center"/>
    </xf>
    <xf numFmtId="0" fontId="45" fillId="4" borderId="0" xfId="0" applyFont="1" applyFill="1" applyBorder="1" applyAlignment="1" applyProtection="1">
      <alignment vertical="center"/>
    </xf>
    <xf numFmtId="0" fontId="32" fillId="4" borderId="0" xfId="0" applyFont="1" applyFill="1" applyBorder="1" applyAlignment="1" applyProtection="1">
      <alignment horizontal="right" vertical="center"/>
    </xf>
    <xf numFmtId="0" fontId="0" fillId="4" borderId="56" xfId="0" applyFill="1" applyBorder="1" applyProtection="1"/>
    <xf numFmtId="0" fontId="0" fillId="4" borderId="57" xfId="0" applyFill="1" applyBorder="1" applyAlignment="1" applyProtection="1">
      <alignment vertical="center"/>
    </xf>
    <xf numFmtId="0" fontId="0" fillId="4" borderId="58" xfId="0" applyFill="1" applyBorder="1" applyProtection="1"/>
    <xf numFmtId="0" fontId="5" fillId="9" borderId="0" xfId="0" applyFont="1" applyFill="1" applyProtection="1"/>
    <xf numFmtId="0" fontId="6" fillId="9" borderId="0" xfId="0" applyFont="1" applyFill="1" applyAlignment="1" applyProtection="1">
      <alignment horizontal="center" vertical="center"/>
    </xf>
    <xf numFmtId="0" fontId="0" fillId="10" borderId="50" xfId="0" applyFill="1" applyBorder="1" applyProtection="1"/>
    <xf numFmtId="0" fontId="0" fillId="10" borderId="51" xfId="0" applyFill="1" applyBorder="1" applyProtection="1"/>
    <xf numFmtId="0" fontId="4" fillId="10" borderId="0" xfId="0" applyFont="1" applyFill="1" applyBorder="1" applyAlignment="1" applyProtection="1">
      <alignment vertical="center"/>
    </xf>
    <xf numFmtId="0" fontId="3" fillId="10" borderId="0" xfId="0" applyFont="1" applyFill="1" applyBorder="1" applyAlignment="1" applyProtection="1">
      <alignment horizontal="right" vertical="center"/>
    </xf>
    <xf numFmtId="0" fontId="0" fillId="10" borderId="0" xfId="0" applyFill="1" applyProtection="1"/>
    <xf numFmtId="0" fontId="9" fillId="10" borderId="0" xfId="0" applyFont="1" applyFill="1" applyBorder="1" applyAlignment="1" applyProtection="1">
      <alignment horizontal="right" vertical="center"/>
    </xf>
    <xf numFmtId="0" fontId="13" fillId="10" borderId="0" xfId="0" applyFont="1" applyFill="1" applyBorder="1" applyAlignment="1" applyProtection="1">
      <alignment horizontal="center" vertical="center"/>
    </xf>
    <xf numFmtId="0" fontId="0" fillId="10" borderId="0" xfId="0" applyFill="1" applyBorder="1" applyAlignment="1" applyProtection="1">
      <alignment vertical="center"/>
    </xf>
    <xf numFmtId="0" fontId="0" fillId="10" borderId="52" xfId="0" applyFill="1" applyBorder="1" applyAlignment="1" applyProtection="1">
      <alignment vertical="center"/>
    </xf>
    <xf numFmtId="0" fontId="3" fillId="10" borderId="0" xfId="0" applyFont="1" applyFill="1" applyBorder="1" applyAlignment="1" applyProtection="1">
      <alignment vertical="center"/>
    </xf>
    <xf numFmtId="0" fontId="21" fillId="10" borderId="0" xfId="0" applyFont="1" applyFill="1" applyBorder="1" applyAlignment="1" applyProtection="1">
      <alignment horizontal="right" vertical="center"/>
    </xf>
    <xf numFmtId="0" fontId="4" fillId="10" borderId="0" xfId="0" applyFont="1" applyFill="1" applyBorder="1" applyAlignment="1" applyProtection="1">
      <alignment horizontal="right" vertical="center"/>
    </xf>
    <xf numFmtId="164" fontId="13" fillId="10" borderId="0" xfId="0" applyNumberFormat="1" applyFont="1" applyFill="1" applyBorder="1" applyAlignment="1" applyProtection="1">
      <alignment horizontal="center" vertical="center"/>
    </xf>
    <xf numFmtId="0" fontId="36" fillId="10" borderId="59" xfId="0" applyFont="1" applyFill="1" applyBorder="1" applyAlignment="1" applyProtection="1">
      <alignment horizontal="left"/>
    </xf>
    <xf numFmtId="0" fontId="46" fillId="10" borderId="0" xfId="0" applyFont="1" applyFill="1" applyAlignment="1" applyProtection="1">
      <alignment vertical="center"/>
    </xf>
    <xf numFmtId="0" fontId="46" fillId="10" borderId="0" xfId="0" applyFont="1" applyFill="1" applyBorder="1" applyAlignment="1" applyProtection="1">
      <alignment horizontal="right" vertical="center"/>
    </xf>
    <xf numFmtId="164" fontId="48" fillId="10" borderId="0" xfId="0" applyNumberFormat="1" applyFont="1" applyFill="1" applyBorder="1" applyAlignment="1" applyProtection="1">
      <alignment horizontal="left" vertical="center"/>
    </xf>
    <xf numFmtId="0" fontId="48" fillId="10" borderId="0" xfId="0" applyFont="1" applyFill="1" applyBorder="1" applyAlignment="1" applyProtection="1">
      <alignment horizontal="right" vertical="center"/>
    </xf>
    <xf numFmtId="0" fontId="63" fillId="10" borderId="0" xfId="0" applyFont="1" applyFill="1" applyBorder="1" applyAlignment="1" applyProtection="1">
      <alignment horizontal="right" vertical="center"/>
    </xf>
    <xf numFmtId="0" fontId="16" fillId="10" borderId="0" xfId="0" applyFont="1" applyFill="1" applyBorder="1" applyAlignment="1" applyProtection="1">
      <alignment horizontal="left" vertical="center"/>
    </xf>
    <xf numFmtId="0" fontId="36" fillId="10" borderId="0" xfId="0" applyFont="1" applyFill="1" applyBorder="1" applyAlignment="1" applyProtection="1">
      <alignment horizontal="left" vertical="center"/>
    </xf>
    <xf numFmtId="0" fontId="36" fillId="10" borderId="0" xfId="0" applyFont="1" applyFill="1" applyAlignment="1" applyProtection="1">
      <alignment horizontal="left"/>
    </xf>
    <xf numFmtId="0" fontId="36" fillId="10" borderId="0" xfId="0" applyFont="1" applyFill="1" applyBorder="1" applyAlignment="1" applyProtection="1">
      <alignment horizontal="left"/>
    </xf>
    <xf numFmtId="0" fontId="0" fillId="10" borderId="0" xfId="0" applyFill="1" applyBorder="1" applyAlignment="1" applyProtection="1">
      <alignment horizontal="left"/>
    </xf>
    <xf numFmtId="0" fontId="0" fillId="10" borderId="0" xfId="0" applyFill="1" applyAlignment="1" applyProtection="1">
      <alignment vertical="center"/>
    </xf>
    <xf numFmtId="0" fontId="0" fillId="10" borderId="0" xfId="0" applyFill="1" applyBorder="1" applyProtection="1"/>
    <xf numFmtId="0" fontId="0" fillId="6" borderId="0" xfId="0" applyFill="1" applyBorder="1" applyAlignment="1" applyProtection="1">
      <alignment horizontal="right" vertical="center"/>
    </xf>
    <xf numFmtId="0" fontId="4" fillId="6" borderId="0" xfId="0" applyFont="1" applyFill="1" applyBorder="1" applyAlignment="1" applyProtection="1">
      <alignment horizontal="center" vertical="center"/>
    </xf>
    <xf numFmtId="0" fontId="0" fillId="6" borderId="52" xfId="0" applyFill="1" applyBorder="1" applyAlignment="1" applyProtection="1">
      <alignment vertical="center"/>
    </xf>
    <xf numFmtId="0" fontId="4" fillId="6" borderId="0" xfId="0" applyFont="1" applyFill="1" applyBorder="1" applyAlignment="1" applyProtection="1">
      <alignment vertical="center"/>
    </xf>
    <xf numFmtId="0" fontId="4" fillId="6" borderId="0" xfId="0" applyFont="1" applyFill="1" applyBorder="1" applyAlignment="1" applyProtection="1">
      <alignment horizontal="right" vertical="center"/>
    </xf>
    <xf numFmtId="0" fontId="0" fillId="6" borderId="0" xfId="0" applyFill="1" applyBorder="1" applyAlignment="1" applyProtection="1">
      <alignment horizontal="center"/>
    </xf>
    <xf numFmtId="0" fontId="7" fillId="6" borderId="0" xfId="0" applyFont="1" applyFill="1" applyBorder="1" applyAlignment="1" applyProtection="1">
      <alignment horizontal="right" vertical="center"/>
    </xf>
    <xf numFmtId="0" fontId="2" fillId="6" borderId="0" xfId="0" applyFont="1" applyFill="1" applyBorder="1" applyAlignment="1" applyProtection="1">
      <alignment vertical="center"/>
    </xf>
    <xf numFmtId="0" fontId="47" fillId="6" borderId="0" xfId="0" applyFont="1" applyFill="1" applyBorder="1" applyAlignment="1" applyProtection="1">
      <alignment horizontal="right" vertical="center"/>
    </xf>
    <xf numFmtId="164" fontId="48" fillId="6" borderId="0" xfId="0" applyNumberFormat="1" applyFont="1" applyFill="1" applyBorder="1" applyAlignment="1" applyProtection="1">
      <alignment horizontal="left" vertical="center"/>
    </xf>
    <xf numFmtId="0" fontId="4" fillId="6" borderId="54" xfId="0" applyFont="1" applyFill="1" applyBorder="1" applyAlignment="1" applyProtection="1">
      <alignment vertical="center"/>
    </xf>
    <xf numFmtId="0" fontId="8" fillId="6" borderId="0" xfId="0" applyFont="1" applyFill="1" applyBorder="1" applyAlignment="1" applyProtection="1">
      <alignment horizontal="right" vertical="center"/>
    </xf>
    <xf numFmtId="0" fontId="18" fillId="6" borderId="0" xfId="0" applyFont="1" applyFill="1" applyBorder="1" applyAlignment="1" applyProtection="1"/>
    <xf numFmtId="0" fontId="15" fillId="6" borderId="0" xfId="0" applyFont="1" applyFill="1" applyBorder="1" applyAlignment="1" applyProtection="1">
      <alignment horizontal="center" vertical="center"/>
    </xf>
    <xf numFmtId="0" fontId="0" fillId="6" borderId="57" xfId="0" applyFill="1" applyBorder="1" applyAlignment="1" applyProtection="1">
      <alignment vertical="center"/>
    </xf>
    <xf numFmtId="0" fontId="42" fillId="3" borderId="60" xfId="0" applyFont="1" applyFill="1" applyBorder="1" applyAlignment="1" applyProtection="1">
      <alignment horizontal="center" vertical="center"/>
      <protection locked="0"/>
    </xf>
    <xf numFmtId="0" fontId="13" fillId="3" borderId="4" xfId="0" applyFont="1" applyFill="1" applyBorder="1" applyAlignment="1" applyProtection="1">
      <alignment horizontal="center" vertical="center"/>
      <protection locked="0"/>
    </xf>
    <xf numFmtId="164" fontId="13" fillId="3" borderId="4" xfId="0" applyNumberFormat="1" applyFont="1" applyFill="1" applyBorder="1" applyAlignment="1" applyProtection="1">
      <alignment horizontal="center" vertical="center"/>
      <protection locked="0"/>
    </xf>
    <xf numFmtId="0" fontId="0" fillId="3" borderId="7" xfId="0" applyFill="1" applyBorder="1" applyProtection="1"/>
    <xf numFmtId="0" fontId="0" fillId="3" borderId="0" xfId="0" applyFill="1" applyBorder="1" applyProtection="1"/>
    <xf numFmtId="0" fontId="0" fillId="3" borderId="52" xfId="0" applyFill="1" applyBorder="1" applyProtection="1"/>
    <xf numFmtId="0" fontId="0" fillId="3" borderId="0" xfId="0" applyFill="1" applyProtection="1"/>
    <xf numFmtId="0" fontId="19" fillId="3" borderId="0" xfId="0" applyFont="1" applyFill="1" applyBorder="1" applyAlignment="1" applyProtection="1">
      <alignment horizontal="center" vertical="center"/>
    </xf>
    <xf numFmtId="0" fontId="19" fillId="3" borderId="0" xfId="0" applyFont="1" applyFill="1" applyBorder="1" applyAlignment="1" applyProtection="1">
      <alignment horizontal="left" vertical="center"/>
    </xf>
    <xf numFmtId="0" fontId="4" fillId="3" borderId="0" xfId="0" applyFont="1" applyFill="1" applyBorder="1" applyAlignment="1" applyProtection="1">
      <alignment horizontal="right" vertical="center"/>
    </xf>
    <xf numFmtId="0" fontId="0" fillId="3" borderId="0" xfId="0" applyFill="1" applyBorder="1" applyAlignment="1" applyProtection="1">
      <alignment horizontal="left" vertical="center"/>
    </xf>
    <xf numFmtId="0" fontId="27" fillId="3" borderId="0" xfId="0" applyFont="1" applyFill="1" applyBorder="1" applyAlignment="1" applyProtection="1">
      <alignment vertical="center"/>
    </xf>
    <xf numFmtId="0" fontId="29" fillId="3" borderId="0" xfId="0" applyFont="1" applyFill="1" applyBorder="1" applyAlignment="1" applyProtection="1">
      <alignment horizontal="right" vertical="center"/>
    </xf>
    <xf numFmtId="0" fontId="22" fillId="3" borderId="0" xfId="0" applyFont="1" applyFill="1" applyBorder="1" applyAlignment="1" applyProtection="1">
      <alignment horizontal="right" vertical="center"/>
    </xf>
    <xf numFmtId="0" fontId="12" fillId="3" borderId="0" xfId="0" applyFont="1" applyFill="1" applyBorder="1" applyAlignment="1" applyProtection="1">
      <alignment horizontal="center" vertical="center"/>
    </xf>
    <xf numFmtId="0" fontId="22" fillId="3" borderId="0" xfId="0" applyFont="1" applyFill="1" applyBorder="1" applyAlignment="1" applyProtection="1">
      <alignment vertical="center"/>
    </xf>
    <xf numFmtId="0" fontId="4" fillId="3" borderId="0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/>
    <xf numFmtId="0" fontId="21" fillId="3" borderId="0" xfId="0" applyFont="1" applyFill="1" applyBorder="1" applyAlignment="1" applyProtection="1"/>
    <xf numFmtId="0" fontId="27" fillId="3" borderId="0" xfId="0" applyFont="1" applyFill="1" applyBorder="1" applyAlignment="1" applyProtection="1">
      <alignment horizontal="center" vertical="center"/>
    </xf>
    <xf numFmtId="0" fontId="0" fillId="3" borderId="0" xfId="0" applyFill="1" applyBorder="1" applyAlignment="1" applyProtection="1"/>
    <xf numFmtId="0" fontId="0" fillId="0" borderId="0" xfId="0" applyBorder="1" applyProtection="1"/>
    <xf numFmtId="0" fontId="4" fillId="3" borderId="0" xfId="0" applyFont="1" applyFill="1" applyBorder="1" applyAlignment="1" applyProtection="1"/>
    <xf numFmtId="0" fontId="22" fillId="3" borderId="0" xfId="0" applyFont="1" applyFill="1" applyAlignment="1" applyProtection="1">
      <alignment vertical="center"/>
    </xf>
    <xf numFmtId="0" fontId="0" fillId="3" borderId="56" xfId="0" applyFill="1" applyBorder="1" applyProtection="1"/>
    <xf numFmtId="0" fontId="0" fillId="3" borderId="57" xfId="0" applyFill="1" applyBorder="1" applyAlignment="1" applyProtection="1">
      <alignment vertical="center"/>
    </xf>
    <xf numFmtId="0" fontId="0" fillId="3" borderId="58" xfId="0" applyFill="1" applyBorder="1" applyProtection="1"/>
    <xf numFmtId="0" fontId="0" fillId="10" borderId="49" xfId="0" applyFill="1" applyBorder="1" applyProtection="1"/>
    <xf numFmtId="0" fontId="0" fillId="10" borderId="7" xfId="0" applyFill="1" applyBorder="1" applyAlignment="1" applyProtection="1">
      <alignment vertical="center"/>
    </xf>
    <xf numFmtId="0" fontId="9" fillId="10" borderId="0" xfId="0" applyFont="1" applyFill="1" applyBorder="1" applyAlignment="1" applyProtection="1">
      <alignment horizontal="center" vertical="center"/>
    </xf>
    <xf numFmtId="0" fontId="9" fillId="10" borderId="0" xfId="0" applyFont="1" applyFill="1" applyBorder="1" applyAlignment="1" applyProtection="1">
      <alignment horizontal="left" vertical="center"/>
    </xf>
    <xf numFmtId="0" fontId="8" fillId="10" borderId="0" xfId="0" applyFont="1" applyFill="1" applyBorder="1" applyAlignment="1" applyProtection="1">
      <alignment horizontal="right" vertical="center"/>
    </xf>
    <xf numFmtId="0" fontId="38" fillId="10" borderId="0" xfId="0" applyFont="1" applyFill="1" applyBorder="1" applyAlignment="1" applyProtection="1">
      <alignment horizontal="center" vertical="center"/>
    </xf>
    <xf numFmtId="0" fontId="0" fillId="10" borderId="56" xfId="0" applyFill="1" applyBorder="1" applyAlignment="1" applyProtection="1">
      <alignment vertical="center"/>
    </xf>
    <xf numFmtId="0" fontId="4" fillId="10" borderId="57" xfId="0" applyFont="1" applyFill="1" applyBorder="1" applyAlignment="1" applyProtection="1">
      <alignment vertical="center"/>
    </xf>
    <xf numFmtId="0" fontId="0" fillId="10" borderId="57" xfId="0" applyFill="1" applyBorder="1" applyAlignment="1" applyProtection="1">
      <alignment vertical="center"/>
    </xf>
    <xf numFmtId="0" fontId="0" fillId="10" borderId="58" xfId="0" applyFill="1" applyBorder="1" applyAlignment="1" applyProtection="1">
      <alignment vertical="center"/>
    </xf>
    <xf numFmtId="0" fontId="0" fillId="11" borderId="7" xfId="0" applyFill="1" applyBorder="1" applyAlignment="1" applyProtection="1">
      <alignment vertical="center"/>
    </xf>
    <xf numFmtId="0" fontId="3" fillId="11" borderId="0" xfId="0" applyFont="1" applyFill="1" applyBorder="1" applyAlignment="1" applyProtection="1">
      <alignment horizontal="right" vertical="center"/>
    </xf>
    <xf numFmtId="0" fontId="0" fillId="11" borderId="0" xfId="0" applyFill="1" applyBorder="1" applyAlignment="1" applyProtection="1"/>
    <xf numFmtId="0" fontId="21" fillId="11" borderId="0" xfId="0" applyFont="1" applyFill="1" applyBorder="1" applyAlignment="1" applyProtection="1">
      <alignment horizontal="right" vertical="center"/>
    </xf>
    <xf numFmtId="0" fontId="4" fillId="11" borderId="0" xfId="0" applyFont="1" applyFill="1" applyBorder="1" applyAlignment="1" applyProtection="1">
      <alignment horizontal="right" vertical="center"/>
    </xf>
    <xf numFmtId="0" fontId="9" fillId="11" borderId="0" xfId="0" applyFont="1" applyFill="1" applyBorder="1" applyAlignment="1" applyProtection="1">
      <alignment horizontal="center" vertical="center"/>
    </xf>
    <xf numFmtId="0" fontId="0" fillId="11" borderId="0" xfId="0" applyFill="1" applyBorder="1" applyAlignment="1" applyProtection="1">
      <alignment horizontal="center" vertical="center"/>
    </xf>
    <xf numFmtId="0" fontId="4" fillId="11" borderId="0" xfId="0" applyFont="1" applyFill="1" applyBorder="1" applyAlignment="1" applyProtection="1">
      <alignment vertical="center"/>
    </xf>
    <xf numFmtId="0" fontId="0" fillId="11" borderId="0" xfId="0" applyFill="1" applyBorder="1" applyAlignment="1" applyProtection="1">
      <alignment vertical="center"/>
    </xf>
    <xf numFmtId="0" fontId="0" fillId="11" borderId="52" xfId="0" applyFill="1" applyBorder="1" applyAlignment="1" applyProtection="1">
      <alignment vertical="center"/>
    </xf>
    <xf numFmtId="0" fontId="0" fillId="11" borderId="0" xfId="0" applyFill="1" applyProtection="1"/>
    <xf numFmtId="0" fontId="23" fillId="11" borderId="0" xfId="0" applyFont="1" applyFill="1" applyBorder="1" applyAlignment="1" applyProtection="1">
      <alignment horizontal="right" vertical="center"/>
    </xf>
    <xf numFmtId="0" fontId="0" fillId="11" borderId="56" xfId="0" applyFill="1" applyBorder="1" applyAlignment="1" applyProtection="1">
      <alignment vertical="center"/>
    </xf>
    <xf numFmtId="0" fontId="0" fillId="11" borderId="57" xfId="0" applyFill="1" applyBorder="1" applyAlignment="1" applyProtection="1">
      <alignment vertical="center"/>
    </xf>
    <xf numFmtId="0" fontId="0" fillId="11" borderId="57" xfId="0" applyFill="1" applyBorder="1" applyProtection="1"/>
    <xf numFmtId="0" fontId="0" fillId="11" borderId="57" xfId="0" applyFill="1" applyBorder="1" applyAlignment="1" applyProtection="1">
      <alignment horizontal="right" vertical="center"/>
    </xf>
    <xf numFmtId="0" fontId="4" fillId="11" borderId="57" xfId="0" applyFont="1" applyFill="1" applyBorder="1" applyAlignment="1" applyProtection="1">
      <alignment horizontal="center" vertical="center"/>
    </xf>
    <xf numFmtId="0" fontId="0" fillId="11" borderId="58" xfId="0" applyFill="1" applyBorder="1" applyAlignment="1" applyProtection="1">
      <alignment vertical="center"/>
    </xf>
    <xf numFmtId="0" fontId="6" fillId="6" borderId="49" xfId="0" applyFont="1" applyFill="1" applyBorder="1" applyAlignment="1" applyProtection="1">
      <alignment horizontal="center" vertical="center"/>
    </xf>
    <xf numFmtId="0" fontId="0" fillId="6" borderId="50" xfId="0" applyFill="1" applyBorder="1" applyAlignment="1" applyProtection="1"/>
    <xf numFmtId="0" fontId="0" fillId="6" borderId="51" xfId="0" applyFill="1" applyBorder="1" applyAlignment="1" applyProtection="1"/>
    <xf numFmtId="0" fontId="6" fillId="6" borderId="7" xfId="0" applyFont="1" applyFill="1" applyBorder="1" applyAlignment="1" applyProtection="1">
      <alignment horizontal="center" vertical="center"/>
    </xf>
    <xf numFmtId="0" fontId="9" fillId="6" borderId="0" xfId="0" applyFont="1" applyFill="1" applyBorder="1" applyAlignment="1" applyProtection="1">
      <alignment horizontal="center" vertical="center"/>
    </xf>
    <xf numFmtId="0" fontId="0" fillId="6" borderId="52" xfId="0" applyFill="1" applyBorder="1" applyAlignment="1" applyProtection="1"/>
    <xf numFmtId="0" fontId="9" fillId="6" borderId="0" xfId="0" applyFont="1" applyFill="1" applyBorder="1" applyAlignment="1" applyProtection="1"/>
    <xf numFmtId="0" fontId="9" fillId="6" borderId="0" xfId="0" applyFont="1" applyFill="1" applyBorder="1" applyAlignment="1" applyProtection="1">
      <alignment horizontal="right" vertical="center"/>
    </xf>
    <xf numFmtId="0" fontId="6" fillId="6" borderId="56" xfId="0" applyFont="1" applyFill="1" applyBorder="1" applyAlignment="1" applyProtection="1">
      <alignment horizontal="center" vertical="center"/>
    </xf>
    <xf numFmtId="0" fontId="0" fillId="6" borderId="57" xfId="0" applyFill="1" applyBorder="1" applyAlignment="1" applyProtection="1"/>
    <xf numFmtId="0" fontId="9" fillId="6" borderId="57" xfId="0" applyFont="1" applyFill="1" applyBorder="1" applyAlignment="1" applyProtection="1"/>
    <xf numFmtId="0" fontId="0" fillId="6" borderId="58" xfId="0" applyFill="1" applyBorder="1" applyAlignment="1" applyProtection="1"/>
    <xf numFmtId="0" fontId="6" fillId="0" borderId="0" xfId="0" applyFont="1" applyFill="1" applyBorder="1" applyAlignment="1" applyProtection="1">
      <alignment horizontal="center" vertical="center"/>
    </xf>
    <xf numFmtId="0" fontId="0" fillId="0" borderId="0" xfId="0" applyFill="1" applyBorder="1" applyAlignment="1" applyProtection="1"/>
    <xf numFmtId="0" fontId="4" fillId="0" borderId="0" xfId="0" applyFont="1" applyFill="1" applyBorder="1" applyAlignment="1" applyProtection="1">
      <alignment horizontal="right" vertical="center"/>
    </xf>
    <xf numFmtId="0" fontId="13" fillId="0" borderId="0" xfId="0" applyFont="1" applyFill="1" applyBorder="1" applyAlignment="1" applyProtection="1">
      <alignment horizontal="center" vertical="center"/>
    </xf>
    <xf numFmtId="0" fontId="0" fillId="0" borderId="0" xfId="0" applyFill="1" applyProtection="1"/>
    <xf numFmtId="0" fontId="36" fillId="0" borderId="0" xfId="0" applyFont="1" applyFill="1" applyBorder="1" applyAlignment="1" applyProtection="1">
      <alignment horizontal="right"/>
    </xf>
    <xf numFmtId="0" fontId="0" fillId="6" borderId="61" xfId="0" applyFill="1" applyBorder="1" applyProtection="1"/>
    <xf numFmtId="0" fontId="3" fillId="6" borderId="8" xfId="0" applyFont="1" applyFill="1" applyBorder="1" applyAlignment="1" applyProtection="1">
      <alignment horizontal="right" vertical="center"/>
    </xf>
    <xf numFmtId="0" fontId="0" fillId="6" borderId="0" xfId="0" applyFill="1" applyBorder="1" applyAlignment="1" applyProtection="1">
      <alignment horizontal="right"/>
    </xf>
    <xf numFmtId="0" fontId="3" fillId="6" borderId="0" xfId="0" applyFont="1" applyFill="1" applyBorder="1" applyAlignment="1" applyProtection="1">
      <alignment horizontal="right" vertical="center"/>
    </xf>
    <xf numFmtId="0" fontId="2" fillId="6" borderId="0" xfId="0" applyFont="1" applyFill="1" applyBorder="1" applyAlignment="1" applyProtection="1">
      <alignment horizontal="right"/>
    </xf>
    <xf numFmtId="0" fontId="67" fillId="6" borderId="0" xfId="0" applyFont="1" applyFill="1" applyBorder="1" applyAlignment="1" applyProtection="1">
      <alignment horizontal="right" vertical="center"/>
    </xf>
    <xf numFmtId="0" fontId="64" fillId="6" borderId="0" xfId="0" applyFont="1" applyFill="1" applyBorder="1" applyProtection="1"/>
    <xf numFmtId="0" fontId="45" fillId="4" borderId="0" xfId="0" applyFont="1" applyFill="1" applyAlignment="1" applyProtection="1">
      <alignment horizontal="center"/>
    </xf>
    <xf numFmtId="0" fontId="0" fillId="5" borderId="0" xfId="0" applyFill="1" applyBorder="1" applyAlignment="1" applyProtection="1">
      <alignment wrapText="1"/>
    </xf>
    <xf numFmtId="0" fontId="13" fillId="7" borderId="0" xfId="0" applyFont="1" applyFill="1" applyBorder="1" applyAlignment="1" applyProtection="1">
      <alignment horizontal="center"/>
    </xf>
    <xf numFmtId="0" fontId="0" fillId="9" borderId="0" xfId="0" applyFill="1" applyProtection="1"/>
    <xf numFmtId="0" fontId="39" fillId="9" borderId="0" xfId="0" applyFont="1" applyFill="1" applyProtection="1"/>
    <xf numFmtId="0" fontId="0" fillId="5" borderId="61" xfId="0" applyFill="1" applyBorder="1" applyProtection="1"/>
    <xf numFmtId="0" fontId="0" fillId="5" borderId="44" xfId="0" applyFill="1" applyBorder="1" applyProtection="1"/>
    <xf numFmtId="0" fontId="0" fillId="5" borderId="62" xfId="0" applyFill="1" applyBorder="1" applyProtection="1"/>
    <xf numFmtId="0" fontId="0" fillId="5" borderId="8" xfId="0" applyFill="1" applyBorder="1" applyProtection="1"/>
    <xf numFmtId="0" fontId="0" fillId="5" borderId="59" xfId="0" applyFill="1" applyBorder="1" applyProtection="1"/>
    <xf numFmtId="0" fontId="4" fillId="5" borderId="63" xfId="0" applyFont="1" applyFill="1" applyBorder="1" applyAlignment="1" applyProtection="1">
      <alignment horizontal="center" vertical="center"/>
    </xf>
    <xf numFmtId="0" fontId="4" fillId="5" borderId="64" xfId="0" applyFont="1" applyFill="1" applyBorder="1" applyAlignment="1" applyProtection="1">
      <alignment horizontal="center" vertical="center"/>
    </xf>
    <xf numFmtId="0" fontId="4" fillId="5" borderId="65" xfId="0" applyFont="1" applyFill="1" applyBorder="1" applyAlignment="1" applyProtection="1">
      <alignment horizontal="center" vertical="center"/>
    </xf>
    <xf numFmtId="0" fontId="4" fillId="5" borderId="0" xfId="0" applyFont="1" applyFill="1" applyBorder="1" applyAlignment="1" applyProtection="1">
      <alignment horizontal="center" vertical="center"/>
    </xf>
    <xf numFmtId="0" fontId="4" fillId="5" borderId="59" xfId="0" applyFont="1" applyFill="1" applyBorder="1" applyAlignment="1" applyProtection="1">
      <alignment horizontal="center" vertical="center"/>
    </xf>
    <xf numFmtId="0" fontId="4" fillId="5" borderId="66" xfId="0" applyFont="1" applyFill="1" applyBorder="1" applyAlignment="1" applyProtection="1">
      <alignment horizontal="center" vertical="center"/>
    </xf>
    <xf numFmtId="2" fontId="3" fillId="5" borderId="0" xfId="0" applyNumberFormat="1" applyFont="1" applyFill="1" applyBorder="1" applyAlignment="1" applyProtection="1">
      <alignment horizontal="center" vertical="center"/>
    </xf>
    <xf numFmtId="0" fontId="3" fillId="5" borderId="0" xfId="0" applyFont="1" applyFill="1" applyBorder="1" applyAlignment="1" applyProtection="1">
      <alignment horizontal="center" vertical="center"/>
    </xf>
    <xf numFmtId="2" fontId="67" fillId="5" borderId="0" xfId="0" applyNumberFormat="1" applyFont="1" applyFill="1" applyBorder="1" applyAlignment="1" applyProtection="1">
      <alignment horizontal="center" vertical="center"/>
    </xf>
    <xf numFmtId="2" fontId="4" fillId="5" borderId="0" xfId="0" applyNumberFormat="1" applyFont="1" applyFill="1" applyBorder="1" applyAlignment="1" applyProtection="1">
      <alignment horizontal="center" vertical="center"/>
    </xf>
    <xf numFmtId="0" fontId="35" fillId="5" borderId="0" xfId="0" applyFont="1" applyFill="1" applyBorder="1" applyAlignment="1" applyProtection="1">
      <alignment horizontal="left" vertical="center"/>
    </xf>
    <xf numFmtId="0" fontId="4" fillId="5" borderId="67" xfId="0" applyFont="1" applyFill="1" applyBorder="1" applyAlignment="1" applyProtection="1">
      <alignment horizontal="center" vertical="center"/>
    </xf>
    <xf numFmtId="0" fontId="80" fillId="5" borderId="59" xfId="0" applyFont="1" applyFill="1" applyBorder="1" applyAlignment="1" applyProtection="1">
      <alignment horizontal="center" vertical="center"/>
    </xf>
    <xf numFmtId="0" fontId="35" fillId="5" borderId="0" xfId="0" applyFont="1" applyFill="1" applyBorder="1" applyAlignment="1" applyProtection="1">
      <alignment horizontal="center" vertical="center"/>
    </xf>
    <xf numFmtId="0" fontId="4" fillId="5" borderId="68" xfId="0" applyFont="1" applyFill="1" applyBorder="1" applyAlignment="1" applyProtection="1">
      <alignment horizontal="center" vertical="center"/>
    </xf>
    <xf numFmtId="0" fontId="4" fillId="5" borderId="69" xfId="0" applyFont="1" applyFill="1" applyBorder="1" applyAlignment="1" applyProtection="1">
      <alignment horizontal="center" vertical="center"/>
    </xf>
    <xf numFmtId="0" fontId="0" fillId="5" borderId="69" xfId="0" applyFill="1" applyBorder="1" applyProtection="1"/>
    <xf numFmtId="0" fontId="4" fillId="5" borderId="70" xfId="0" applyFont="1" applyFill="1" applyBorder="1" applyAlignment="1" applyProtection="1">
      <alignment horizontal="center" vertical="center"/>
    </xf>
    <xf numFmtId="0" fontId="0" fillId="5" borderId="71" xfId="0" applyFill="1" applyBorder="1" applyProtection="1"/>
    <xf numFmtId="0" fontId="4" fillId="5" borderId="54" xfId="0" applyFont="1" applyFill="1" applyBorder="1" applyAlignment="1" applyProtection="1">
      <alignment horizontal="center" vertical="center"/>
    </xf>
    <xf numFmtId="0" fontId="0" fillId="5" borderId="54" xfId="0" applyFill="1" applyBorder="1" applyProtection="1"/>
    <xf numFmtId="0" fontId="4" fillId="5" borderId="72" xfId="0" applyFont="1" applyFill="1" applyBorder="1" applyAlignment="1" applyProtection="1">
      <alignment horizontal="center" vertical="center"/>
    </xf>
    <xf numFmtId="2" fontId="78" fillId="3" borderId="4" xfId="0" applyNumberFormat="1" applyFont="1" applyFill="1" applyBorder="1" applyAlignment="1" applyProtection="1">
      <alignment horizontal="center" vertical="center"/>
    </xf>
    <xf numFmtId="0" fontId="31" fillId="5" borderId="0" xfId="0" applyFont="1" applyFill="1" applyBorder="1" applyAlignment="1" applyProtection="1">
      <alignment horizontal="center" vertical="center"/>
    </xf>
    <xf numFmtId="2" fontId="67" fillId="3" borderId="4" xfId="0" applyNumberFormat="1" applyFont="1" applyFill="1" applyBorder="1" applyAlignment="1" applyProtection="1">
      <alignment horizontal="center" vertical="center"/>
    </xf>
    <xf numFmtId="0" fontId="0" fillId="5" borderId="73" xfId="0" applyFill="1" applyBorder="1" applyProtection="1"/>
    <xf numFmtId="0" fontId="4" fillId="5" borderId="74" xfId="0" applyFont="1" applyFill="1" applyBorder="1" applyAlignment="1" applyProtection="1">
      <alignment horizontal="center" vertical="center"/>
    </xf>
    <xf numFmtId="0" fontId="4" fillId="5" borderId="75" xfId="0" applyFont="1" applyFill="1" applyBorder="1" applyAlignment="1" applyProtection="1">
      <alignment horizontal="center" vertical="center"/>
    </xf>
    <xf numFmtId="0" fontId="4" fillId="5" borderId="0" xfId="0" applyFont="1" applyFill="1" applyAlignment="1" applyProtection="1">
      <alignment horizontal="center" vertical="center"/>
    </xf>
    <xf numFmtId="0" fontId="26" fillId="5" borderId="0" xfId="0" applyFont="1" applyFill="1" applyAlignment="1" applyProtection="1">
      <alignment wrapText="1"/>
    </xf>
    <xf numFmtId="0" fontId="83" fillId="5" borderId="0" xfId="1" applyFont="1" applyFill="1" applyAlignment="1" applyProtection="1">
      <alignment horizontal="center"/>
    </xf>
    <xf numFmtId="0" fontId="12" fillId="4" borderId="0" xfId="0" applyFont="1" applyFill="1" applyBorder="1" applyAlignment="1" applyProtection="1">
      <alignment horizontal="left" vertical="center"/>
    </xf>
    <xf numFmtId="0" fontId="106" fillId="4" borderId="0" xfId="0" applyFont="1" applyFill="1" applyAlignment="1" applyProtection="1">
      <alignment horizontal="left" vertical="center"/>
    </xf>
    <xf numFmtId="0" fontId="106" fillId="4" borderId="0" xfId="0" applyFont="1" applyFill="1" applyAlignment="1" applyProtection="1">
      <alignment vertical="center"/>
    </xf>
    <xf numFmtId="49" fontId="107" fillId="0" borderId="0" xfId="0" applyNumberFormat="1" applyFont="1" applyAlignment="1">
      <alignment horizontal="center"/>
    </xf>
    <xf numFmtId="164" fontId="3" fillId="5" borderId="0" xfId="0" applyNumberFormat="1" applyFont="1" applyFill="1" applyBorder="1" applyAlignment="1" applyProtection="1">
      <alignment horizontal="center" vertical="center"/>
    </xf>
    <xf numFmtId="0" fontId="9" fillId="3" borderId="0" xfId="0" applyFont="1" applyFill="1" applyBorder="1" applyAlignment="1" applyProtection="1">
      <alignment horizontal="right" vertical="center"/>
    </xf>
    <xf numFmtId="0" fontId="70" fillId="11" borderId="0" xfId="0" applyFont="1" applyFill="1" applyBorder="1" applyAlignment="1" applyProtection="1">
      <alignment horizontal="right" vertical="center"/>
    </xf>
    <xf numFmtId="0" fontId="108" fillId="10" borderId="52" xfId="0" applyFont="1" applyFill="1" applyBorder="1" applyAlignment="1" applyProtection="1">
      <alignment vertical="center"/>
    </xf>
    <xf numFmtId="0" fontId="109" fillId="10" borderId="0" xfId="0" applyFont="1" applyFill="1" applyBorder="1" applyAlignment="1" applyProtection="1">
      <alignment vertical="center"/>
    </xf>
    <xf numFmtId="0" fontId="110" fillId="6" borderId="0" xfId="0" applyFont="1" applyFill="1" applyBorder="1" applyAlignment="1" applyProtection="1">
      <alignment vertical="center"/>
    </xf>
    <xf numFmtId="0" fontId="111" fillId="4" borderId="0" xfId="0" applyFont="1" applyFill="1" applyBorder="1" applyAlignment="1" applyProtection="1">
      <alignment vertical="center"/>
    </xf>
    <xf numFmtId="0" fontId="106" fillId="4" borderId="0" xfId="0" applyFont="1" applyFill="1" applyBorder="1" applyAlignment="1" applyProtection="1">
      <alignment horizontal="center" vertical="center"/>
    </xf>
    <xf numFmtId="0" fontId="111" fillId="4" borderId="7" xfId="0" applyFont="1" applyFill="1" applyBorder="1" applyAlignment="1" applyProtection="1">
      <alignment vertical="center"/>
    </xf>
    <xf numFmtId="0" fontId="106" fillId="4" borderId="0" xfId="0" applyFont="1" applyFill="1" applyProtection="1"/>
    <xf numFmtId="0" fontId="37" fillId="6" borderId="52" xfId="0" applyFont="1" applyFill="1" applyBorder="1" applyAlignment="1" applyProtection="1">
      <alignment vertical="center"/>
    </xf>
    <xf numFmtId="0" fontId="112" fillId="6" borderId="52" xfId="0" applyFont="1" applyFill="1" applyBorder="1" applyAlignment="1" applyProtection="1">
      <alignment vertical="center"/>
    </xf>
    <xf numFmtId="0" fontId="37" fillId="6" borderId="55" xfId="0" applyFont="1" applyFill="1" applyBorder="1" applyAlignment="1" applyProtection="1">
      <alignment vertical="center"/>
    </xf>
    <xf numFmtId="0" fontId="37" fillId="6" borderId="58" xfId="0" applyFont="1" applyFill="1" applyBorder="1" applyAlignment="1" applyProtection="1">
      <alignment vertical="center"/>
    </xf>
    <xf numFmtId="0" fontId="48" fillId="6" borderId="0" xfId="0" applyFont="1" applyFill="1" applyBorder="1" applyAlignment="1" applyProtection="1">
      <alignment vertical="center"/>
    </xf>
    <xf numFmtId="0" fontId="0" fillId="6" borderId="0" xfId="0" applyFill="1" applyAlignment="1" applyProtection="1">
      <alignment textRotation="90"/>
    </xf>
    <xf numFmtId="0" fontId="0" fillId="6" borderId="0" xfId="0" applyFill="1" applyBorder="1" applyAlignment="1" applyProtection="1">
      <alignment vertical="center" textRotation="90"/>
    </xf>
    <xf numFmtId="0" fontId="0" fillId="0" borderId="0" xfId="0" applyBorder="1" applyAlignment="1"/>
    <xf numFmtId="0" fontId="41" fillId="6" borderId="0" xfId="0" applyFont="1" applyFill="1" applyBorder="1" applyAlignment="1" applyProtection="1">
      <alignment horizontal="right" vertical="center"/>
    </xf>
    <xf numFmtId="49" fontId="3" fillId="6" borderId="0" xfId="0" applyNumberFormat="1" applyFont="1" applyFill="1" applyBorder="1" applyAlignment="1" applyProtection="1">
      <alignment horizontal="center" vertical="center"/>
    </xf>
    <xf numFmtId="0" fontId="40" fillId="6" borderId="0" xfId="0" applyFont="1" applyFill="1" applyBorder="1" applyAlignment="1" applyProtection="1">
      <alignment horizontal="center" vertical="center"/>
    </xf>
    <xf numFmtId="0" fontId="37" fillId="6" borderId="0" xfId="0" applyFont="1" applyFill="1" applyBorder="1" applyAlignment="1" applyProtection="1">
      <alignment vertical="center"/>
    </xf>
    <xf numFmtId="0" fontId="0" fillId="6" borderId="0" xfId="0" applyFill="1" applyBorder="1" applyAlignment="1" applyProtection="1">
      <alignment horizontal="center" vertical="center"/>
    </xf>
    <xf numFmtId="0" fontId="11" fillId="6" borderId="0" xfId="0" applyFont="1" applyFill="1" applyBorder="1" applyAlignment="1" applyProtection="1">
      <alignment vertical="center"/>
    </xf>
    <xf numFmtId="0" fontId="14" fillId="6" borderId="0" xfId="0" applyFont="1" applyFill="1" applyBorder="1" applyAlignment="1" applyProtection="1">
      <alignment horizontal="right" vertical="center"/>
    </xf>
    <xf numFmtId="0" fontId="79" fillId="6" borderId="0" xfId="0" applyFont="1" applyFill="1" applyBorder="1" applyAlignment="1" applyProtection="1">
      <alignment vertical="center"/>
    </xf>
    <xf numFmtId="0" fontId="14" fillId="6" borderId="0" xfId="0" applyFont="1" applyFill="1" applyBorder="1" applyAlignment="1" applyProtection="1">
      <alignment vertical="center"/>
    </xf>
    <xf numFmtId="0" fontId="5" fillId="9" borderId="7" xfId="0" applyFont="1" applyFill="1" applyBorder="1" applyProtection="1"/>
    <xf numFmtId="0" fontId="5" fillId="9" borderId="52" xfId="0" applyFont="1" applyFill="1" applyBorder="1" applyProtection="1"/>
    <xf numFmtId="0" fontId="66" fillId="6" borderId="0" xfId="0" applyFont="1" applyFill="1" applyAlignment="1" applyProtection="1">
      <alignment horizontal="left"/>
    </xf>
    <xf numFmtId="0" fontId="0" fillId="10" borderId="0" xfId="0" applyFill="1" applyBorder="1" applyAlignment="1" applyProtection="1"/>
    <xf numFmtId="164" fontId="48" fillId="10" borderId="0" xfId="0" applyNumberFormat="1" applyFont="1" applyFill="1" applyBorder="1" applyAlignment="1" applyProtection="1">
      <alignment horizontal="left"/>
    </xf>
    <xf numFmtId="0" fontId="48" fillId="10" borderId="0" xfId="0" applyFont="1" applyFill="1" applyBorder="1" applyAlignment="1" applyProtection="1">
      <alignment horizontal="right"/>
    </xf>
    <xf numFmtId="0" fontId="4" fillId="6" borderId="0" xfId="0" applyFont="1" applyFill="1" applyBorder="1" applyAlignment="1" applyProtection="1"/>
    <xf numFmtId="0" fontId="0" fillId="6" borderId="0" xfId="0" applyFill="1" applyBorder="1" applyAlignment="1" applyProtection="1">
      <alignment textRotation="90"/>
    </xf>
    <xf numFmtId="0" fontId="0" fillId="6" borderId="0" xfId="0" applyFill="1" applyAlignment="1" applyProtection="1"/>
    <xf numFmtId="0" fontId="47" fillId="6" borderId="0" xfId="0" applyFont="1" applyFill="1" applyBorder="1" applyAlignment="1" applyProtection="1">
      <alignment horizontal="right"/>
    </xf>
    <xf numFmtId="164" fontId="48" fillId="6" borderId="0" xfId="0" applyNumberFormat="1" applyFont="1" applyFill="1" applyBorder="1" applyAlignment="1" applyProtection="1">
      <alignment horizontal="left"/>
    </xf>
    <xf numFmtId="0" fontId="48" fillId="6" borderId="0" xfId="0" applyFont="1" applyFill="1" applyBorder="1" applyAlignment="1" applyProtection="1">
      <alignment horizontal="left"/>
    </xf>
    <xf numFmtId="0" fontId="0" fillId="10" borderId="76" xfId="0" applyFill="1" applyBorder="1" applyAlignment="1" applyProtection="1">
      <alignment vertical="center"/>
    </xf>
    <xf numFmtId="0" fontId="0" fillId="10" borderId="34" xfId="0" applyFill="1" applyBorder="1" applyAlignment="1" applyProtection="1">
      <alignment vertical="center"/>
    </xf>
    <xf numFmtId="0" fontId="0" fillId="10" borderId="34" xfId="0" applyFill="1" applyBorder="1" applyProtection="1"/>
    <xf numFmtId="0" fontId="0" fillId="10" borderId="34" xfId="0" applyFill="1" applyBorder="1" applyAlignment="1" applyProtection="1">
      <alignment horizontal="right" vertical="center"/>
    </xf>
    <xf numFmtId="0" fontId="4" fillId="10" borderId="34" xfId="0" applyFont="1" applyFill="1" applyBorder="1" applyAlignment="1" applyProtection="1">
      <alignment horizontal="center" vertical="center"/>
    </xf>
    <xf numFmtId="0" fontId="0" fillId="10" borderId="77" xfId="0" applyFill="1" applyBorder="1" applyAlignment="1" applyProtection="1">
      <alignment vertical="center"/>
    </xf>
    <xf numFmtId="0" fontId="0" fillId="10" borderId="52" xfId="0" applyFill="1" applyBorder="1" applyProtection="1"/>
    <xf numFmtId="0" fontId="0" fillId="6" borderId="44" xfId="0" applyFill="1" applyBorder="1" applyAlignment="1" applyProtection="1">
      <alignment vertical="center"/>
    </xf>
    <xf numFmtId="0" fontId="0" fillId="6" borderId="8" xfId="0" applyFill="1" applyBorder="1" applyProtection="1"/>
    <xf numFmtId="0" fontId="95" fillId="6" borderId="0" xfId="0" applyFont="1" applyFill="1" applyBorder="1" applyAlignment="1" applyProtection="1">
      <alignment horizontal="right" vertical="center"/>
    </xf>
    <xf numFmtId="0" fontId="95" fillId="6" borderId="0" xfId="0" applyFont="1" applyFill="1" applyBorder="1" applyAlignment="1" applyProtection="1">
      <alignment horizontal="left" vertical="center"/>
    </xf>
    <xf numFmtId="0" fontId="95" fillId="6" borderId="0" xfId="0" applyFont="1" applyFill="1" applyBorder="1" applyAlignment="1" applyProtection="1">
      <alignment vertical="center"/>
    </xf>
    <xf numFmtId="0" fontId="0" fillId="10" borderId="7" xfId="0" applyFill="1" applyBorder="1" applyProtection="1"/>
    <xf numFmtId="0" fontId="9" fillId="10" borderId="0" xfId="0" applyFont="1" applyFill="1" applyBorder="1" applyAlignment="1" applyProtection="1">
      <alignment vertical="center"/>
    </xf>
    <xf numFmtId="0" fontId="115" fillId="10" borderId="0" xfId="0" applyFont="1" applyFill="1" applyBorder="1" applyAlignment="1" applyProtection="1">
      <alignment horizontal="right" vertical="center"/>
    </xf>
    <xf numFmtId="0" fontId="16" fillId="10" borderId="0" xfId="0" applyFont="1" applyFill="1" applyBorder="1" applyAlignment="1" applyProtection="1">
      <alignment horizontal="center" vertical="center"/>
    </xf>
    <xf numFmtId="0" fontId="106" fillId="4" borderId="0" xfId="0" applyFont="1" applyFill="1" applyBorder="1" applyAlignment="1" applyProtection="1">
      <alignment vertical="center"/>
    </xf>
    <xf numFmtId="0" fontId="56" fillId="10" borderId="0" xfId="0" applyFont="1" applyFill="1" applyBorder="1" applyAlignment="1" applyProtection="1"/>
    <xf numFmtId="0" fontId="0" fillId="6" borderId="78" xfId="0" applyFill="1" applyBorder="1" applyProtection="1"/>
    <xf numFmtId="0" fontId="25" fillId="4" borderId="0" xfId="0" applyFont="1" applyFill="1" applyBorder="1" applyProtection="1"/>
    <xf numFmtId="0" fontId="16" fillId="4" borderId="0" xfId="0" applyFont="1" applyFill="1" applyBorder="1" applyAlignment="1" applyProtection="1">
      <alignment horizontal="right" vertical="center"/>
    </xf>
    <xf numFmtId="0" fontId="33" fillId="4" borderId="52" xfId="0" applyFont="1" applyFill="1" applyBorder="1" applyAlignment="1" applyProtection="1">
      <alignment horizontal="left" vertical="center"/>
    </xf>
    <xf numFmtId="0" fontId="23" fillId="10" borderId="0" xfId="0" applyFont="1" applyFill="1" applyBorder="1" applyAlignment="1" applyProtection="1">
      <alignment horizontal="center" vertical="center"/>
    </xf>
    <xf numFmtId="0" fontId="0" fillId="6" borderId="126" xfId="0" applyFill="1" applyBorder="1" applyProtection="1"/>
    <xf numFmtId="0" fontId="0" fillId="6" borderId="127" xfId="0" applyFill="1" applyBorder="1" applyProtection="1"/>
    <xf numFmtId="0" fontId="0" fillId="6" borderId="128" xfId="0" applyFill="1" applyBorder="1" applyProtection="1"/>
    <xf numFmtId="0" fontId="0" fillId="6" borderId="129" xfId="0" applyFill="1" applyBorder="1" applyProtection="1"/>
    <xf numFmtId="0" fontId="0" fillId="6" borderId="130" xfId="0" applyFill="1" applyBorder="1" applyProtection="1"/>
    <xf numFmtId="1" fontId="9" fillId="3" borderId="4" xfId="0" applyNumberFormat="1" applyFont="1" applyFill="1" applyBorder="1" applyAlignment="1" applyProtection="1">
      <alignment horizontal="center" vertical="center"/>
      <protection locked="0"/>
    </xf>
    <xf numFmtId="0" fontId="3" fillId="6" borderId="131" xfId="0" applyFont="1" applyFill="1" applyBorder="1" applyAlignment="1" applyProtection="1">
      <alignment horizontal="right" vertical="center"/>
    </xf>
    <xf numFmtId="0" fontId="3" fillId="6" borderId="132" xfId="0" applyFont="1" applyFill="1" applyBorder="1" applyAlignment="1" applyProtection="1">
      <alignment horizontal="right" vertical="center"/>
    </xf>
    <xf numFmtId="0" fontId="3" fillId="6" borderId="133" xfId="0" applyFont="1" applyFill="1" applyBorder="1" applyAlignment="1" applyProtection="1">
      <alignment horizontal="right" vertical="center"/>
    </xf>
    <xf numFmtId="0" fontId="3" fillId="6" borderId="134" xfId="0" applyFont="1" applyFill="1" applyBorder="1" applyAlignment="1" applyProtection="1">
      <alignment horizontal="right" vertical="center"/>
    </xf>
    <xf numFmtId="0" fontId="3" fillId="6" borderId="127" xfId="0" applyFont="1" applyFill="1" applyBorder="1" applyAlignment="1" applyProtection="1">
      <alignment horizontal="right" vertical="center"/>
    </xf>
    <xf numFmtId="0" fontId="3" fillId="6" borderId="135" xfId="0" applyFont="1" applyFill="1" applyBorder="1" applyAlignment="1" applyProtection="1">
      <alignment horizontal="right" vertical="center"/>
    </xf>
    <xf numFmtId="0" fontId="3" fillId="6" borderId="129" xfId="0" applyFont="1" applyFill="1" applyBorder="1" applyAlignment="1" applyProtection="1">
      <alignment horizontal="right" vertical="center"/>
    </xf>
    <xf numFmtId="0" fontId="3" fillId="6" borderId="130" xfId="0" applyFont="1" applyFill="1" applyBorder="1" applyAlignment="1" applyProtection="1">
      <alignment horizontal="right" vertical="center"/>
    </xf>
    <xf numFmtId="0" fontId="118" fillId="6" borderId="127" xfId="0" applyFont="1" applyFill="1" applyBorder="1" applyAlignment="1" applyProtection="1">
      <alignment horizontal="left" vertical="center"/>
    </xf>
    <xf numFmtId="164" fontId="9" fillId="3" borderId="4" xfId="0" applyNumberFormat="1" applyFont="1" applyFill="1" applyBorder="1" applyAlignment="1" applyProtection="1">
      <alignment horizontal="center" vertical="center"/>
      <protection locked="0"/>
    </xf>
    <xf numFmtId="0" fontId="46" fillId="6" borderId="0" xfId="0" applyFont="1" applyFill="1" applyBorder="1" applyProtection="1"/>
    <xf numFmtId="0" fontId="132" fillId="3" borderId="0" xfId="0" applyFont="1" applyFill="1" applyBorder="1" applyAlignment="1" applyProtection="1">
      <alignment horizontal="center"/>
    </xf>
    <xf numFmtId="0" fontId="133" fillId="3" borderId="0" xfId="0" applyFont="1" applyFill="1" applyBorder="1" applyAlignment="1" applyProtection="1">
      <alignment vertical="center"/>
    </xf>
    <xf numFmtId="0" fontId="134" fillId="3" borderId="0" xfId="0" applyFont="1" applyFill="1" applyBorder="1" applyAlignment="1" applyProtection="1">
      <alignment horizontal="center" vertical="center"/>
      <protection locked="0"/>
    </xf>
    <xf numFmtId="0" fontId="135" fillId="0" borderId="0" xfId="0" applyFont="1" applyProtection="1"/>
    <xf numFmtId="0" fontId="136" fillId="6" borderId="0" xfId="0" applyFont="1" applyFill="1" applyBorder="1" applyAlignment="1" applyProtection="1">
      <alignment vertical="center"/>
      <protection locked="0"/>
    </xf>
    <xf numFmtId="0" fontId="137" fillId="10" borderId="0" xfId="0" applyFont="1" applyFill="1" applyBorder="1" applyProtection="1">
      <protection locked="0"/>
    </xf>
    <xf numFmtId="0" fontId="138" fillId="10" borderId="0" xfId="0" applyFont="1" applyFill="1" applyBorder="1" applyAlignment="1" applyProtection="1">
      <alignment vertical="center"/>
    </xf>
    <xf numFmtId="0" fontId="137" fillId="10" borderId="0" xfId="0" applyFont="1" applyFill="1" applyBorder="1" applyAlignment="1" applyProtection="1">
      <alignment vertical="center"/>
      <protection locked="0"/>
    </xf>
    <xf numFmtId="0" fontId="139" fillId="10" borderId="52" xfId="0" applyFont="1" applyFill="1" applyBorder="1" applyAlignment="1" applyProtection="1">
      <protection locked="0"/>
    </xf>
    <xf numFmtId="0" fontId="139" fillId="10" borderId="52" xfId="0" applyFont="1" applyFill="1" applyBorder="1" applyAlignment="1" applyProtection="1">
      <alignment horizontal="left" vertical="center"/>
      <protection locked="0"/>
    </xf>
    <xf numFmtId="0" fontId="140" fillId="6" borderId="52" xfId="0" applyFont="1" applyFill="1" applyBorder="1" applyAlignment="1" applyProtection="1">
      <alignment horizontal="left"/>
      <protection locked="0"/>
    </xf>
    <xf numFmtId="0" fontId="140" fillId="6" borderId="52" xfId="0" applyFont="1" applyFill="1" applyBorder="1" applyAlignment="1" applyProtection="1">
      <alignment horizontal="left" vertical="center"/>
      <protection locked="0"/>
    </xf>
    <xf numFmtId="0" fontId="55" fillId="10" borderId="0" xfId="0" applyFont="1" applyFill="1" applyBorder="1" applyAlignment="1" applyProtection="1">
      <alignment horizontal="center" vertical="center"/>
    </xf>
    <xf numFmtId="164" fontId="55" fillId="10" borderId="0" xfId="0" applyNumberFormat="1" applyFont="1" applyFill="1" applyBorder="1" applyAlignment="1" applyProtection="1">
      <alignment horizontal="center" vertical="center"/>
    </xf>
    <xf numFmtId="0" fontId="141" fillId="6" borderId="0" xfId="0" applyFont="1" applyFill="1" applyBorder="1" applyAlignment="1" applyProtection="1">
      <alignment horizontal="right" vertical="center"/>
      <protection locked="0"/>
    </xf>
    <xf numFmtId="2" fontId="85" fillId="10" borderId="4" xfId="0" applyNumberFormat="1" applyFont="1" applyFill="1" applyBorder="1" applyAlignment="1" applyProtection="1">
      <alignment horizontal="center" vertical="center"/>
    </xf>
    <xf numFmtId="0" fontId="142" fillId="14" borderId="66" xfId="0" applyFont="1" applyFill="1" applyBorder="1" applyProtection="1"/>
    <xf numFmtId="0" fontId="142" fillId="14" borderId="0" xfId="0" applyFont="1" applyFill="1" applyBorder="1" applyProtection="1"/>
    <xf numFmtId="0" fontId="143" fillId="14" borderId="0" xfId="0" applyFont="1" applyFill="1" applyBorder="1" applyAlignment="1" applyProtection="1">
      <alignment horizontal="right" vertical="center"/>
    </xf>
    <xf numFmtId="0" fontId="144" fillId="14" borderId="0" xfId="0" applyFont="1" applyFill="1" applyBorder="1" applyAlignment="1" applyProtection="1">
      <alignment horizontal="center" vertical="center"/>
    </xf>
    <xf numFmtId="0" fontId="142" fillId="14" borderId="0" xfId="0" applyFont="1" applyFill="1" applyBorder="1" applyAlignment="1" applyProtection="1">
      <alignment vertical="center"/>
    </xf>
    <xf numFmtId="0" fontId="142" fillId="14" borderId="67" xfId="0" applyFont="1" applyFill="1" applyBorder="1" applyProtection="1"/>
    <xf numFmtId="0" fontId="0" fillId="0" borderId="0" xfId="0" applyFont="1" applyAlignment="1">
      <alignment horizontal="center"/>
    </xf>
    <xf numFmtId="0" fontId="145" fillId="6" borderId="0" xfId="0" applyFont="1" applyFill="1" applyBorder="1" applyAlignment="1" applyProtection="1">
      <alignment vertical="center"/>
    </xf>
    <xf numFmtId="0" fontId="46" fillId="4" borderId="0" xfId="0" applyFont="1" applyFill="1" applyBorder="1" applyAlignment="1" applyProtection="1">
      <alignment horizontal="left" vertical="center"/>
    </xf>
    <xf numFmtId="0" fontId="146" fillId="7" borderId="0" xfId="0" applyFont="1" applyFill="1" applyBorder="1" applyProtection="1"/>
    <xf numFmtId="0" fontId="114" fillId="6" borderId="0" xfId="0" applyFont="1" applyFill="1" applyBorder="1" applyProtection="1"/>
    <xf numFmtId="0" fontId="69" fillId="4" borderId="0" xfId="0" applyFont="1" applyFill="1" applyBorder="1" applyAlignment="1" applyProtection="1">
      <alignment horizontal="center" vertical="center" textRotation="90"/>
    </xf>
    <xf numFmtId="0" fontId="0" fillId="0" borderId="0" xfId="0" applyAlignment="1"/>
    <xf numFmtId="0" fontId="26" fillId="7" borderId="0" xfId="0" applyFont="1" applyFill="1" applyBorder="1" applyAlignment="1" applyProtection="1">
      <alignment horizontal="justify" vertical="top" wrapText="1"/>
    </xf>
    <xf numFmtId="0" fontId="6" fillId="5" borderId="0" xfId="0" applyFont="1" applyFill="1" applyAlignment="1" applyProtection="1">
      <alignment horizontal="center" vertical="top"/>
    </xf>
    <xf numFmtId="0" fontId="0" fillId="6" borderId="131" xfId="0" applyFill="1" applyBorder="1" applyProtection="1"/>
    <xf numFmtId="0" fontId="0" fillId="6" borderId="132" xfId="0" applyFill="1" applyBorder="1" applyProtection="1"/>
    <xf numFmtId="0" fontId="0" fillId="6" borderId="134" xfId="0" applyFill="1" applyBorder="1" applyProtection="1"/>
    <xf numFmtId="49" fontId="87" fillId="6" borderId="0" xfId="0" applyNumberFormat="1" applyFont="1" applyFill="1" applyBorder="1" applyAlignment="1" applyProtection="1">
      <alignment vertical="center"/>
    </xf>
    <xf numFmtId="0" fontId="69" fillId="4" borderId="0" xfId="0" applyFont="1" applyFill="1" applyBorder="1" applyAlignment="1" applyProtection="1">
      <alignment horizontal="center" vertical="center"/>
    </xf>
    <xf numFmtId="0" fontId="147" fillId="12" borderId="0" xfId="0" applyFont="1" applyFill="1" applyBorder="1" applyAlignment="1" applyProtection="1">
      <alignment horizontal="center" vertical="center" shrinkToFit="1"/>
      <protection locked="0"/>
    </xf>
    <xf numFmtId="164" fontId="13" fillId="3" borderId="6" xfId="0" applyNumberFormat="1" applyFont="1" applyFill="1" applyBorder="1" applyAlignment="1" applyProtection="1">
      <alignment horizontal="center" vertical="center"/>
      <protection locked="0"/>
    </xf>
    <xf numFmtId="2" fontId="13" fillId="3" borderId="6" xfId="0" applyNumberFormat="1" applyFont="1" applyFill="1" applyBorder="1" applyAlignment="1" applyProtection="1">
      <alignment horizontal="center" vertical="center"/>
      <protection locked="0"/>
    </xf>
    <xf numFmtId="164" fontId="67" fillId="2" borderId="6" xfId="0" applyNumberFormat="1" applyFont="1" applyFill="1" applyBorder="1" applyAlignment="1" applyProtection="1">
      <alignment horizontal="center" vertical="center"/>
      <protection locked="0"/>
    </xf>
    <xf numFmtId="0" fontId="31" fillId="4" borderId="0" xfId="0" applyFont="1" applyFill="1" applyBorder="1" applyAlignment="1" applyProtection="1">
      <alignment horizontal="center" vertical="center"/>
    </xf>
    <xf numFmtId="0" fontId="4" fillId="4" borderId="0" xfId="0" applyFont="1" applyFill="1" applyBorder="1" applyAlignment="1" applyProtection="1"/>
    <xf numFmtId="0" fontId="22" fillId="4" borderId="0" xfId="0" applyFont="1" applyFill="1" applyBorder="1" applyAlignment="1" applyProtection="1">
      <alignment horizontal="center" vertical="center" wrapText="1"/>
    </xf>
    <xf numFmtId="164" fontId="67" fillId="2" borderId="79" xfId="0" applyNumberFormat="1" applyFont="1" applyFill="1" applyBorder="1" applyAlignment="1" applyProtection="1">
      <alignment horizontal="center" vertical="center"/>
      <protection locked="0"/>
    </xf>
    <xf numFmtId="0" fontId="0" fillId="4" borderId="0" xfId="0" applyFill="1" applyBorder="1" applyAlignment="1" applyProtection="1">
      <alignment wrapText="1"/>
    </xf>
    <xf numFmtId="0" fontId="0" fillId="15" borderId="0" xfId="0" applyFill="1" applyProtection="1"/>
    <xf numFmtId="0" fontId="54" fillId="15" borderId="0" xfId="0" applyFont="1" applyFill="1" applyBorder="1" applyAlignment="1" applyProtection="1">
      <alignment horizontal="center" vertical="center" textRotation="90"/>
    </xf>
    <xf numFmtId="0" fontId="4" fillId="15" borderId="0" xfId="0" applyFont="1" applyFill="1" applyBorder="1" applyAlignment="1" applyProtection="1">
      <alignment vertical="center"/>
    </xf>
    <xf numFmtId="0" fontId="148" fillId="15" borderId="0" xfId="0" applyFont="1" applyFill="1" applyAlignment="1" applyProtection="1">
      <alignment horizontal="center" vertical="center"/>
    </xf>
    <xf numFmtId="0" fontId="4" fillId="15" borderId="7" xfId="0" applyFont="1" applyFill="1" applyBorder="1" applyAlignment="1" applyProtection="1">
      <alignment vertical="center"/>
    </xf>
    <xf numFmtId="0" fontId="148" fillId="15" borderId="0" xfId="0" applyFont="1" applyFill="1" applyAlignment="1" applyProtection="1">
      <alignment vertical="center"/>
    </xf>
    <xf numFmtId="0" fontId="149" fillId="15" borderId="0" xfId="0" applyFont="1" applyFill="1" applyBorder="1" applyAlignment="1" applyProtection="1">
      <alignment vertical="center"/>
    </xf>
    <xf numFmtId="0" fontId="73" fillId="5" borderId="0" xfId="0" applyFont="1" applyFill="1" applyBorder="1" applyAlignment="1" applyProtection="1">
      <alignment horizontal="center" vertical="center"/>
    </xf>
    <xf numFmtId="0" fontId="150" fillId="15" borderId="0" xfId="0" applyFont="1" applyFill="1" applyBorder="1" applyAlignment="1" applyProtection="1">
      <alignment horizontal="center" vertical="center"/>
    </xf>
    <xf numFmtId="0" fontId="151" fillId="15" borderId="0" xfId="0" applyFont="1" applyFill="1" applyBorder="1" applyAlignment="1" applyProtection="1">
      <alignment horizontal="center" vertical="center" textRotation="90"/>
    </xf>
    <xf numFmtId="0" fontId="150" fillId="15" borderId="0" xfId="0" applyFont="1" applyFill="1" applyBorder="1" applyAlignment="1" applyProtection="1">
      <alignment vertical="center"/>
    </xf>
    <xf numFmtId="0" fontId="22" fillId="15" borderId="0" xfId="0" applyFont="1" applyFill="1" applyBorder="1" applyAlignment="1" applyProtection="1">
      <alignment vertical="center"/>
    </xf>
    <xf numFmtId="0" fontId="148" fillId="15" borderId="0" xfId="0" applyFont="1" applyFill="1" applyBorder="1" applyAlignment="1" applyProtection="1">
      <alignment horizontal="center" vertical="center"/>
      <protection locked="0"/>
    </xf>
    <xf numFmtId="0" fontId="22" fillId="15" borderId="0" xfId="0" applyFont="1" applyFill="1" applyBorder="1" applyAlignment="1" applyProtection="1">
      <alignment horizontal="left" vertical="center"/>
    </xf>
    <xf numFmtId="0" fontId="148" fillId="15" borderId="0" xfId="0" applyFont="1" applyFill="1" applyBorder="1" applyAlignment="1" applyProtection="1">
      <alignment vertical="center"/>
      <protection locked="0"/>
    </xf>
    <xf numFmtId="0" fontId="148" fillId="15" borderId="0" xfId="0" applyFont="1" applyFill="1" applyBorder="1" applyAlignment="1" applyProtection="1">
      <alignment vertical="center"/>
    </xf>
    <xf numFmtId="0" fontId="13" fillId="15" borderId="0" xfId="0" applyFont="1" applyFill="1" applyBorder="1" applyAlignment="1" applyProtection="1">
      <alignment horizontal="right" vertical="center"/>
    </xf>
    <xf numFmtId="0" fontId="4" fillId="15" borderId="0" xfId="0" applyFont="1" applyFill="1" applyBorder="1" applyAlignment="1" applyProtection="1">
      <alignment horizontal="right" vertical="center"/>
    </xf>
    <xf numFmtId="0" fontId="150" fillId="15" borderId="0" xfId="0" applyFont="1" applyFill="1" applyBorder="1" applyAlignment="1" applyProtection="1">
      <alignment horizontal="right" vertical="center"/>
    </xf>
    <xf numFmtId="0" fontId="149" fillId="15" borderId="0" xfId="0" applyFont="1" applyFill="1" applyBorder="1" applyAlignment="1" applyProtection="1">
      <alignment horizontal="right" vertical="center"/>
    </xf>
    <xf numFmtId="0" fontId="148" fillId="15" borderId="0" xfId="0" applyFont="1" applyFill="1" applyProtection="1"/>
    <xf numFmtId="0" fontId="0" fillId="15" borderId="0" xfId="0" applyFill="1" applyBorder="1" applyProtection="1"/>
    <xf numFmtId="0" fontId="0" fillId="15" borderId="7" xfId="0" applyFill="1" applyBorder="1" applyAlignment="1" applyProtection="1">
      <alignment horizontal="left"/>
    </xf>
    <xf numFmtId="0" fontId="0" fillId="15" borderId="0" xfId="0" applyFill="1" applyBorder="1" applyAlignment="1" applyProtection="1">
      <alignment horizontal="left"/>
    </xf>
    <xf numFmtId="0" fontId="9" fillId="15" borderId="0" xfId="0" applyFont="1" applyFill="1" applyBorder="1" applyAlignment="1" applyProtection="1">
      <alignment horizontal="right" vertical="center"/>
    </xf>
    <xf numFmtId="0" fontId="16" fillId="15" borderId="7" xfId="0" applyFont="1" applyFill="1" applyBorder="1" applyAlignment="1" applyProtection="1">
      <alignment horizontal="left" vertical="center"/>
    </xf>
    <xf numFmtId="0" fontId="16" fillId="15" borderId="0" xfId="0" applyFont="1" applyFill="1" applyBorder="1" applyAlignment="1" applyProtection="1">
      <alignment horizontal="left" vertical="center"/>
    </xf>
    <xf numFmtId="0" fontId="148" fillId="15" borderId="0" xfId="0" applyFont="1" applyFill="1" applyBorder="1" applyProtection="1"/>
    <xf numFmtId="0" fontId="0" fillId="15" borderId="7" xfId="0" applyFill="1" applyBorder="1" applyProtection="1"/>
    <xf numFmtId="0" fontId="0" fillId="15" borderId="0" xfId="0" applyFill="1" applyBorder="1" applyAlignment="1" applyProtection="1">
      <alignment vertical="center"/>
    </xf>
    <xf numFmtId="0" fontId="0" fillId="15" borderId="7" xfId="0" applyFill="1" applyBorder="1" applyAlignment="1" applyProtection="1">
      <alignment vertical="center"/>
    </xf>
    <xf numFmtId="0" fontId="61" fillId="15" borderId="0" xfId="0" applyFont="1" applyFill="1" applyBorder="1" applyAlignment="1" applyProtection="1">
      <alignment horizontal="right" vertical="center"/>
    </xf>
    <xf numFmtId="0" fontId="152" fillId="15" borderId="0" xfId="0" applyFont="1" applyFill="1" applyBorder="1" applyAlignment="1" applyProtection="1"/>
    <xf numFmtId="0" fontId="62" fillId="15" borderId="0" xfId="0" applyFont="1" applyFill="1" applyBorder="1" applyAlignment="1" applyProtection="1"/>
    <xf numFmtId="0" fontId="62" fillId="15" borderId="7" xfId="0" applyFont="1" applyFill="1" applyBorder="1" applyAlignment="1" applyProtection="1"/>
    <xf numFmtId="0" fontId="53" fillId="15" borderId="0" xfId="0" applyFont="1" applyFill="1" applyBorder="1" applyAlignment="1" applyProtection="1">
      <alignment textRotation="90"/>
    </xf>
    <xf numFmtId="0" fontId="65" fillId="15" borderId="0" xfId="0" applyFont="1" applyFill="1" applyBorder="1" applyAlignment="1" applyProtection="1">
      <alignment horizontal="left" vertical="center"/>
    </xf>
    <xf numFmtId="0" fontId="0" fillId="15" borderId="0" xfId="0" applyFill="1" applyBorder="1" applyAlignment="1" applyProtection="1">
      <alignment horizontal="center"/>
    </xf>
    <xf numFmtId="0" fontId="66" fillId="15" borderId="0" xfId="0" applyFont="1" applyFill="1" applyBorder="1" applyAlignment="1" applyProtection="1">
      <alignment horizontal="left"/>
    </xf>
    <xf numFmtId="0" fontId="85" fillId="15" borderId="0" xfId="0" applyFont="1" applyFill="1" applyBorder="1" applyAlignment="1" applyProtection="1">
      <alignment horizontal="right" vertical="center"/>
    </xf>
    <xf numFmtId="0" fontId="33" fillId="15" borderId="0" xfId="0" applyFont="1" applyFill="1" applyBorder="1" applyAlignment="1" applyProtection="1">
      <alignment horizontal="left" vertical="center"/>
    </xf>
    <xf numFmtId="0" fontId="153" fillId="15" borderId="0" xfId="0" applyFont="1" applyFill="1" applyBorder="1" applyAlignment="1" applyProtection="1">
      <alignment horizontal="center" vertical="center"/>
    </xf>
    <xf numFmtId="0" fontId="154" fillId="15" borderId="0" xfId="0" applyFont="1" applyFill="1" applyBorder="1" applyAlignment="1" applyProtection="1"/>
    <xf numFmtId="0" fontId="148" fillId="15" borderId="0" xfId="0" applyFont="1" applyFill="1" applyAlignment="1" applyProtection="1">
      <alignment horizontal="center"/>
    </xf>
    <xf numFmtId="0" fontId="98" fillId="15" borderId="0" xfId="0" applyFont="1" applyFill="1" applyBorder="1" applyAlignment="1" applyProtection="1">
      <alignment vertical="center"/>
    </xf>
    <xf numFmtId="0" fontId="22" fillId="15" borderId="0" xfId="0" applyFont="1" applyFill="1" applyBorder="1" applyAlignment="1" applyProtection="1">
      <alignment horizontal="center" vertical="center"/>
    </xf>
    <xf numFmtId="0" fontId="0" fillId="15" borderId="0" xfId="0" applyFill="1" applyAlignment="1" applyProtection="1">
      <alignment horizontal="center"/>
    </xf>
    <xf numFmtId="0" fontId="155" fillId="4" borderId="0" xfId="0" applyFont="1" applyFill="1" applyAlignment="1" applyProtection="1">
      <alignment vertical="center"/>
    </xf>
    <xf numFmtId="0" fontId="148" fillId="15" borderId="0" xfId="0" applyFont="1" applyFill="1" applyBorder="1" applyAlignment="1" applyProtection="1">
      <alignment horizontal="center" vertical="center"/>
    </xf>
    <xf numFmtId="0" fontId="156" fillId="4" borderId="0" xfId="0" applyFont="1" applyFill="1" applyBorder="1" applyAlignment="1" applyProtection="1">
      <alignment vertical="center"/>
    </xf>
    <xf numFmtId="0" fontId="98" fillId="4" borderId="0" xfId="0" applyFont="1" applyFill="1" applyBorder="1" applyAlignment="1" applyProtection="1">
      <alignment vertical="center"/>
    </xf>
    <xf numFmtId="0" fontId="155" fillId="4" borderId="0" xfId="0" applyFont="1" applyFill="1" applyBorder="1" applyAlignment="1" applyProtection="1">
      <alignment horizontal="center" vertical="center"/>
      <protection locked="0"/>
    </xf>
    <xf numFmtId="0" fontId="155" fillId="4" borderId="0" xfId="0" applyFont="1" applyFill="1" applyBorder="1" applyAlignment="1" applyProtection="1">
      <alignment vertical="center"/>
      <protection locked="0"/>
    </xf>
    <xf numFmtId="0" fontId="155" fillId="4" borderId="0" xfId="0" applyFont="1" applyFill="1" applyBorder="1" applyAlignment="1" applyProtection="1">
      <alignment vertical="center"/>
    </xf>
    <xf numFmtId="0" fontId="111" fillId="15" borderId="0" xfId="0" applyFont="1" applyFill="1" applyBorder="1" applyAlignment="1" applyProtection="1">
      <alignment vertical="center"/>
    </xf>
    <xf numFmtId="0" fontId="106" fillId="15" borderId="0" xfId="0" applyFont="1" applyFill="1" applyBorder="1" applyAlignment="1" applyProtection="1">
      <alignment horizontal="center" vertical="center"/>
    </xf>
    <xf numFmtId="0" fontId="155" fillId="4" borderId="0" xfId="0" applyFont="1" applyFill="1" applyBorder="1" applyAlignment="1" applyProtection="1">
      <alignment horizontal="center" vertical="center"/>
    </xf>
    <xf numFmtId="0" fontId="155" fillId="16" borderId="0" xfId="0" applyFont="1" applyFill="1" applyProtection="1"/>
    <xf numFmtId="0" fontId="55" fillId="4" borderId="0" xfId="0" applyFont="1" applyFill="1" applyBorder="1" applyAlignment="1" applyProtection="1">
      <alignment vertical="center"/>
    </xf>
    <xf numFmtId="0" fontId="106" fillId="4" borderId="7" xfId="0" applyFont="1" applyFill="1" applyBorder="1" applyProtection="1"/>
    <xf numFmtId="164" fontId="117" fillId="4" borderId="0" xfId="0" applyNumberFormat="1" applyFont="1" applyFill="1" applyBorder="1" applyAlignment="1" applyProtection="1"/>
    <xf numFmtId="0" fontId="148" fillId="15" borderId="0" xfId="0" applyFont="1" applyFill="1" applyBorder="1" applyAlignment="1" applyProtection="1">
      <alignment horizontal="left"/>
    </xf>
    <xf numFmtId="0" fontId="148" fillId="15" borderId="0" xfId="0" applyFont="1" applyFill="1" applyAlignment="1" applyProtection="1">
      <alignment horizontal="left" vertical="center"/>
    </xf>
    <xf numFmtId="0" fontId="121" fillId="4" borderId="0" xfId="0" applyFont="1" applyFill="1" applyBorder="1" applyAlignment="1" applyProtection="1">
      <alignment horizontal="center" vertical="center" textRotation="90"/>
    </xf>
    <xf numFmtId="0" fontId="157" fillId="7" borderId="17" xfId="0" applyFont="1" applyFill="1" applyBorder="1" applyAlignment="1" applyProtection="1">
      <alignment vertical="center"/>
    </xf>
    <xf numFmtId="0" fontId="46" fillId="7" borderId="0" xfId="0" applyFont="1" applyFill="1" applyBorder="1" applyAlignment="1" applyProtection="1">
      <alignment vertical="center"/>
    </xf>
    <xf numFmtId="0" fontId="158" fillId="7" borderId="18" xfId="0" applyFont="1" applyFill="1" applyBorder="1" applyAlignment="1" applyProtection="1">
      <alignment horizontal="center" vertical="center"/>
      <protection locked="0"/>
    </xf>
    <xf numFmtId="0" fontId="56" fillId="5" borderId="0" xfId="0" applyFont="1" applyFill="1" applyAlignment="1" applyProtection="1">
      <alignment horizontal="left"/>
    </xf>
    <xf numFmtId="0" fontId="0" fillId="7" borderId="18" xfId="0" applyFill="1" applyBorder="1" applyAlignment="1" applyProtection="1"/>
    <xf numFmtId="0" fontId="154" fillId="0" borderId="0" xfId="0" applyFont="1" applyProtection="1"/>
    <xf numFmtId="0" fontId="0" fillId="0" borderId="0" xfId="0" applyAlignment="1">
      <alignment vertical="center" wrapText="1"/>
    </xf>
    <xf numFmtId="0" fontId="25" fillId="0" borderId="0" xfId="0" applyFont="1" applyProtection="1"/>
    <xf numFmtId="0" fontId="46" fillId="0" borderId="0" xfId="0" applyNumberFormat="1" applyFont="1" applyProtection="1"/>
    <xf numFmtId="0" fontId="46" fillId="5" borderId="0" xfId="0" applyFont="1" applyFill="1" applyProtection="1"/>
    <xf numFmtId="0" fontId="147" fillId="18" borderId="80" xfId="0" applyFont="1" applyFill="1" applyBorder="1" applyAlignment="1" applyProtection="1">
      <alignment vertical="center"/>
    </xf>
    <xf numFmtId="0" fontId="131" fillId="18" borderId="80" xfId="0" applyFont="1" applyFill="1" applyBorder="1" applyAlignment="1" applyProtection="1">
      <alignment vertical="center"/>
    </xf>
    <xf numFmtId="0" fontId="0" fillId="7" borderId="136" xfId="0" applyFill="1" applyBorder="1" applyProtection="1"/>
    <xf numFmtId="0" fontId="0" fillId="7" borderId="137" xfId="0" applyFill="1" applyBorder="1" applyProtection="1"/>
    <xf numFmtId="0" fontId="26" fillId="7" borderId="137" xfId="0" applyFont="1" applyFill="1" applyBorder="1" applyAlignment="1" applyProtection="1">
      <alignment horizontal="justify" vertical="top" wrapText="1"/>
    </xf>
    <xf numFmtId="0" fontId="0" fillId="7" borderId="138" xfId="0" applyFill="1" applyBorder="1" applyProtection="1"/>
    <xf numFmtId="0" fontId="126" fillId="7" borderId="0" xfId="0" applyFont="1" applyFill="1" applyBorder="1" applyAlignment="1" applyProtection="1">
      <alignment horizontal="justify" vertical="top" wrapText="1"/>
    </xf>
    <xf numFmtId="0" fontId="126" fillId="7" borderId="0" xfId="0" applyFont="1" applyFill="1" applyBorder="1" applyAlignment="1" applyProtection="1">
      <alignment horizontal="right"/>
    </xf>
    <xf numFmtId="0" fontId="0" fillId="7" borderId="136" xfId="0" applyFill="1" applyBorder="1" applyAlignment="1" applyProtection="1">
      <alignment vertical="center"/>
    </xf>
    <xf numFmtId="0" fontId="159" fillId="7" borderId="136" xfId="0" applyFont="1" applyFill="1" applyBorder="1" applyAlignment="1" applyProtection="1">
      <alignment vertical="center"/>
    </xf>
    <xf numFmtId="0" fontId="160" fillId="7" borderId="0" xfId="0" applyFont="1" applyFill="1" applyBorder="1" applyAlignment="1" applyProtection="1">
      <alignment horizontal="justify" vertical="center" wrapText="1"/>
    </xf>
    <xf numFmtId="0" fontId="161" fillId="7" borderId="0" xfId="0" applyFont="1" applyFill="1" applyBorder="1" applyAlignment="1" applyProtection="1">
      <alignment horizontal="left" vertical="center"/>
    </xf>
    <xf numFmtId="0" fontId="161" fillId="7" borderId="0" xfId="0" applyFont="1" applyFill="1" applyBorder="1" applyAlignment="1" applyProtection="1">
      <alignment horizontal="right" vertical="center"/>
    </xf>
    <xf numFmtId="0" fontId="161" fillId="7" borderId="139" xfId="0" applyFont="1" applyFill="1" applyBorder="1" applyAlignment="1" applyProtection="1">
      <alignment horizontal="left" vertical="center"/>
    </xf>
    <xf numFmtId="0" fontId="161" fillId="7" borderId="139" xfId="0" applyFont="1" applyFill="1" applyBorder="1" applyAlignment="1" applyProtection="1">
      <alignment horizontal="right" vertical="center"/>
    </xf>
    <xf numFmtId="0" fontId="159" fillId="7" borderId="139" xfId="0" applyFont="1" applyFill="1" applyBorder="1" applyAlignment="1" applyProtection="1">
      <alignment vertical="center"/>
    </xf>
    <xf numFmtId="0" fontId="159" fillId="7" borderId="140" xfId="0" applyFont="1" applyFill="1" applyBorder="1" applyAlignment="1" applyProtection="1">
      <alignment vertical="center"/>
    </xf>
    <xf numFmtId="0" fontId="159" fillId="7" borderId="141" xfId="0" applyFont="1" applyFill="1" applyBorder="1" applyAlignment="1" applyProtection="1">
      <alignment vertical="center"/>
    </xf>
    <xf numFmtId="0" fontId="0" fillId="7" borderId="142" xfId="0" applyFill="1" applyBorder="1" applyAlignment="1" applyProtection="1">
      <alignment vertical="center"/>
    </xf>
    <xf numFmtId="0" fontId="26" fillId="7" borderId="142" xfId="0" applyFont="1" applyFill="1" applyBorder="1" applyAlignment="1" applyProtection="1">
      <alignment horizontal="justify" vertical="center" wrapText="1"/>
    </xf>
    <xf numFmtId="0" fontId="0" fillId="7" borderId="143" xfId="0" applyFill="1" applyBorder="1" applyAlignment="1" applyProtection="1">
      <alignment vertical="center"/>
    </xf>
    <xf numFmtId="0" fontId="0" fillId="6" borderId="81" xfId="0" applyFill="1" applyBorder="1" applyProtection="1"/>
    <xf numFmtId="0" fontId="0" fillId="6" borderId="82" xfId="0" applyFill="1" applyBorder="1" applyProtection="1"/>
    <xf numFmtId="0" fontId="163" fillId="7" borderId="144" xfId="0" applyFont="1" applyFill="1" applyBorder="1" applyAlignment="1" applyProtection="1">
      <alignment vertical="center"/>
    </xf>
    <xf numFmtId="0" fontId="163" fillId="7" borderId="145" xfId="0" applyFont="1" applyFill="1" applyBorder="1" applyAlignment="1" applyProtection="1">
      <alignment vertical="center"/>
    </xf>
    <xf numFmtId="0" fontId="164" fillId="7" borderId="146" xfId="0" applyFont="1" applyFill="1" applyBorder="1" applyAlignment="1" applyProtection="1">
      <alignment vertical="center"/>
    </xf>
    <xf numFmtId="0" fontId="166" fillId="7" borderId="142" xfId="0" applyFont="1" applyFill="1" applyBorder="1" applyAlignment="1" applyProtection="1">
      <alignment horizontal="justify" vertical="center" wrapText="1"/>
    </xf>
    <xf numFmtId="0" fontId="167" fillId="10" borderId="0" xfId="0" applyFont="1" applyFill="1" applyBorder="1" applyProtection="1"/>
    <xf numFmtId="0" fontId="1" fillId="0" borderId="0" xfId="0" applyFont="1" applyProtection="1"/>
    <xf numFmtId="0" fontId="1" fillId="0" borderId="0" xfId="0" applyFont="1" applyAlignment="1">
      <alignment horizontal="center"/>
    </xf>
    <xf numFmtId="0" fontId="0" fillId="0" borderId="0" xfId="0" applyBorder="1" applyAlignment="1" applyProtection="1"/>
    <xf numFmtId="0" fontId="154" fillId="19" borderId="0" xfId="0" applyFont="1" applyFill="1" applyBorder="1" applyProtection="1"/>
    <xf numFmtId="0" fontId="0" fillId="19" borderId="0" xfId="0" applyFill="1" applyBorder="1" applyProtection="1"/>
    <xf numFmtId="0" fontId="0" fillId="11" borderId="83" xfId="0" applyFill="1" applyBorder="1" applyAlignment="1" applyProtection="1">
      <alignment horizontal="center" vertical="center"/>
    </xf>
    <xf numFmtId="0" fontId="0" fillId="11" borderId="45" xfId="0" applyFill="1" applyBorder="1" applyProtection="1"/>
    <xf numFmtId="0" fontId="0" fillId="11" borderId="84" xfId="0" applyFill="1" applyBorder="1" applyAlignment="1" applyProtection="1">
      <alignment vertical="center"/>
    </xf>
    <xf numFmtId="0" fontId="0" fillId="19" borderId="0" xfId="0" applyFill="1" applyProtection="1"/>
    <xf numFmtId="0" fontId="89" fillId="19" borderId="0" xfId="0" applyFont="1" applyFill="1" applyProtection="1"/>
    <xf numFmtId="0" fontId="0" fillId="19" borderId="0" xfId="0" applyFill="1" applyAlignment="1" applyProtection="1">
      <alignment vertical="top"/>
    </xf>
    <xf numFmtId="0" fontId="84" fillId="19" borderId="0" xfId="0" applyFont="1" applyFill="1" applyAlignment="1" applyProtection="1">
      <alignment horizontal="center" vertical="top"/>
    </xf>
    <xf numFmtId="0" fontId="56" fillId="6" borderId="0" xfId="0" applyFont="1" applyFill="1" applyBorder="1" applyAlignment="1" applyProtection="1">
      <alignment horizontal="center" vertical="center"/>
    </xf>
    <xf numFmtId="0" fontId="135" fillId="6" borderId="0" xfId="0" applyFont="1" applyFill="1" applyBorder="1" applyAlignment="1" applyProtection="1">
      <alignment horizontal="center" vertical="center"/>
      <protection locked="0"/>
    </xf>
    <xf numFmtId="0" fontId="168" fillId="6" borderId="0" xfId="0" applyFont="1" applyFill="1" applyBorder="1" applyAlignment="1" applyProtection="1">
      <alignment vertical="center"/>
      <protection locked="0"/>
    </xf>
    <xf numFmtId="0" fontId="70" fillId="4" borderId="0" xfId="0" applyFont="1" applyFill="1" applyBorder="1" applyAlignment="1" applyProtection="1">
      <alignment horizontal="left" vertical="center"/>
    </xf>
    <xf numFmtId="0" fontId="177" fillId="18" borderId="0" xfId="0" applyFont="1" applyFill="1" applyBorder="1" applyAlignment="1" applyProtection="1">
      <alignment horizontal="center" vertical="center"/>
    </xf>
    <xf numFmtId="0" fontId="0" fillId="5" borderId="0" xfId="0" applyFill="1" applyAlignment="1" applyProtection="1">
      <alignment horizontal="center"/>
    </xf>
    <xf numFmtId="0" fontId="165" fillId="7" borderId="139" xfId="0" applyFont="1" applyFill="1" applyBorder="1" applyAlignment="1" applyProtection="1">
      <alignment horizontal="center" vertical="center"/>
      <protection locked="0"/>
    </xf>
    <xf numFmtId="0" fontId="165" fillId="7" borderId="0" xfId="0" applyFont="1" applyFill="1" applyBorder="1" applyAlignment="1" applyProtection="1">
      <alignment horizontal="center" vertical="center"/>
      <protection locked="0"/>
    </xf>
    <xf numFmtId="0" fontId="165" fillId="7" borderId="139" xfId="0" applyFont="1" applyFill="1" applyBorder="1" applyAlignment="1" applyProtection="1">
      <alignment horizontal="right" vertical="center"/>
      <protection locked="0"/>
    </xf>
    <xf numFmtId="0" fontId="165" fillId="7" borderId="0" xfId="0" applyFont="1" applyFill="1" applyBorder="1" applyAlignment="1" applyProtection="1">
      <alignment horizontal="right" vertical="center"/>
      <protection locked="0"/>
    </xf>
    <xf numFmtId="0" fontId="162" fillId="7" borderId="0" xfId="0" applyFont="1" applyFill="1" applyBorder="1" applyAlignment="1" applyProtection="1">
      <alignment horizontal="right" vertical="center"/>
      <protection locked="0"/>
    </xf>
    <xf numFmtId="0" fontId="8" fillId="6" borderId="8" xfId="0" applyFont="1" applyFill="1" applyBorder="1" applyAlignment="1" applyProtection="1">
      <alignment horizontal="left" vertical="center"/>
    </xf>
    <xf numFmtId="0" fontId="18" fillId="6" borderId="0" xfId="0" applyFont="1" applyFill="1" applyAlignment="1" applyProtection="1">
      <alignment horizontal="left"/>
    </xf>
    <xf numFmtId="0" fontId="16" fillId="2" borderId="85" xfId="0" applyFont="1" applyFill="1" applyBorder="1" applyAlignment="1" applyProtection="1">
      <alignment horizontal="center" vertical="center"/>
      <protection locked="0"/>
    </xf>
    <xf numFmtId="0" fontId="0" fillId="0" borderId="86" xfId="0" applyBorder="1" applyAlignment="1" applyProtection="1">
      <alignment horizontal="center"/>
      <protection locked="0"/>
    </xf>
    <xf numFmtId="0" fontId="0" fillId="0" borderId="87" xfId="0" applyBorder="1" applyAlignment="1" applyProtection="1">
      <alignment horizontal="center"/>
      <protection locked="0"/>
    </xf>
    <xf numFmtId="0" fontId="70" fillId="10" borderId="88" xfId="0" applyFont="1" applyFill="1" applyBorder="1" applyAlignment="1" applyProtection="1">
      <alignment horizontal="center" vertical="top"/>
    </xf>
    <xf numFmtId="0" fontId="70" fillId="0" borderId="89" xfId="0" applyFont="1" applyBorder="1" applyAlignment="1">
      <alignment horizontal="center" vertical="top"/>
    </xf>
    <xf numFmtId="0" fontId="70" fillId="0" borderId="90" xfId="0" applyFont="1" applyBorder="1" applyAlignment="1">
      <alignment horizontal="center" vertical="top"/>
    </xf>
    <xf numFmtId="0" fontId="20" fillId="2" borderId="85" xfId="0" applyFont="1" applyFill="1" applyBorder="1" applyAlignment="1" applyProtection="1">
      <alignment horizontal="center" vertical="center"/>
      <protection locked="0"/>
    </xf>
    <xf numFmtId="0" fontId="14" fillId="2" borderId="86" xfId="0" applyFont="1" applyFill="1" applyBorder="1" applyAlignment="1" applyProtection="1">
      <alignment horizontal="center" vertical="center"/>
      <protection locked="0"/>
    </xf>
    <xf numFmtId="0" fontId="14" fillId="2" borderId="87" xfId="0" applyFont="1" applyFill="1" applyBorder="1" applyAlignment="1" applyProtection="1">
      <alignment horizontal="center" vertical="center"/>
      <protection locked="0"/>
    </xf>
    <xf numFmtId="0" fontId="14" fillId="2" borderId="85" xfId="0" applyFont="1" applyFill="1" applyBorder="1" applyAlignment="1" applyProtection="1">
      <alignment horizontal="center" vertical="center"/>
      <protection locked="0"/>
    </xf>
    <xf numFmtId="0" fontId="0" fillId="0" borderId="86" xfId="0" applyBorder="1" applyAlignment="1" applyProtection="1">
      <alignment horizontal="center" vertical="center"/>
      <protection locked="0"/>
    </xf>
    <xf numFmtId="0" fontId="0" fillId="0" borderId="87" xfId="0" applyBorder="1" applyAlignment="1" applyProtection="1">
      <alignment horizontal="center" vertical="center"/>
      <protection locked="0"/>
    </xf>
    <xf numFmtId="0" fontId="13" fillId="3" borderId="91" xfId="0" applyFont="1" applyFill="1" applyBorder="1" applyAlignment="1" applyProtection="1">
      <alignment vertical="center"/>
      <protection locked="0"/>
    </xf>
    <xf numFmtId="0" fontId="13" fillId="3" borderId="92" xfId="0" applyFont="1" applyFill="1" applyBorder="1" applyAlignment="1" applyProtection="1">
      <alignment vertical="center"/>
      <protection locked="0"/>
    </xf>
    <xf numFmtId="0" fontId="13" fillId="3" borderId="93" xfId="0" applyFont="1" applyFill="1" applyBorder="1" applyAlignment="1" applyProtection="1">
      <alignment vertical="center"/>
      <protection locked="0"/>
    </xf>
    <xf numFmtId="0" fontId="143" fillId="14" borderId="63" xfId="0" applyFont="1" applyFill="1" applyBorder="1" applyAlignment="1" applyProtection="1">
      <alignment horizontal="left" vertical="center"/>
      <protection locked="0"/>
    </xf>
    <xf numFmtId="0" fontId="143" fillId="0" borderId="64" xfId="0" applyFont="1" applyBorder="1" applyAlignment="1" applyProtection="1">
      <alignment horizontal="left" vertical="center"/>
      <protection locked="0"/>
    </xf>
    <xf numFmtId="0" fontId="143" fillId="0" borderId="65" xfId="0" applyFont="1" applyBorder="1" applyAlignment="1" applyProtection="1">
      <alignment horizontal="left" vertical="center"/>
      <protection locked="0"/>
    </xf>
    <xf numFmtId="0" fontId="143" fillId="14" borderId="66" xfId="0" applyFont="1" applyFill="1" applyBorder="1" applyAlignment="1" applyProtection="1">
      <alignment horizontal="left" vertical="center"/>
      <protection locked="0"/>
    </xf>
    <xf numFmtId="0" fontId="143" fillId="0" borderId="0" xfId="0" applyFont="1" applyAlignment="1" applyProtection="1">
      <alignment horizontal="left" vertical="center"/>
      <protection locked="0"/>
    </xf>
    <xf numFmtId="0" fontId="143" fillId="0" borderId="67" xfId="0" applyFont="1" applyBorder="1" applyAlignment="1" applyProtection="1">
      <alignment horizontal="left" vertical="center"/>
      <protection locked="0"/>
    </xf>
    <xf numFmtId="0" fontId="54" fillId="10" borderId="7" xfId="0" applyFont="1" applyFill="1" applyBorder="1" applyAlignment="1" applyProtection="1">
      <alignment horizontal="center" vertical="center" textRotation="90"/>
    </xf>
    <xf numFmtId="0" fontId="0" fillId="0" borderId="45" xfId="0" applyBorder="1" applyAlignment="1"/>
    <xf numFmtId="0" fontId="0" fillId="0" borderId="7" xfId="0" applyBorder="1" applyAlignment="1"/>
    <xf numFmtId="0" fontId="0" fillId="0" borderId="94" xfId="0" applyBorder="1" applyAlignment="1"/>
    <xf numFmtId="0" fontId="0" fillId="0" borderId="95" xfId="0" applyBorder="1" applyAlignment="1"/>
    <xf numFmtId="0" fontId="65" fillId="6" borderId="8" xfId="0" applyFont="1" applyFill="1" applyBorder="1" applyAlignment="1" applyProtection="1">
      <alignment horizontal="left" vertical="center"/>
    </xf>
    <xf numFmtId="0" fontId="66" fillId="0" borderId="0" xfId="0" applyFont="1" applyAlignment="1" applyProtection="1">
      <alignment horizontal="left"/>
    </xf>
    <xf numFmtId="0" fontId="47" fillId="10" borderId="8" xfId="0" applyFont="1" applyFill="1" applyBorder="1" applyAlignment="1" applyProtection="1">
      <alignment horizontal="right"/>
    </xf>
    <xf numFmtId="0" fontId="36" fillId="0" borderId="0" xfId="0" applyFont="1" applyBorder="1" applyAlignment="1" applyProtection="1"/>
    <xf numFmtId="0" fontId="53" fillId="6" borderId="96" xfId="0" applyFont="1" applyFill="1" applyBorder="1" applyAlignment="1" applyProtection="1">
      <alignment vertical="center" textRotation="90"/>
    </xf>
    <xf numFmtId="0" fontId="53" fillId="0" borderId="97" xfId="0" applyFont="1" applyBorder="1" applyAlignment="1" applyProtection="1">
      <alignment textRotation="90"/>
    </xf>
    <xf numFmtId="0" fontId="53" fillId="0" borderId="7" xfId="0" applyFont="1" applyBorder="1" applyAlignment="1" applyProtection="1">
      <alignment textRotation="90"/>
    </xf>
    <xf numFmtId="0" fontId="53" fillId="0" borderId="45" xfId="0" applyFont="1" applyBorder="1" applyAlignment="1" applyProtection="1">
      <alignment textRotation="90"/>
    </xf>
    <xf numFmtId="0" fontId="53" fillId="0" borderId="56" xfId="0" applyFont="1" applyBorder="1" applyAlignment="1" applyProtection="1">
      <alignment textRotation="90"/>
    </xf>
    <xf numFmtId="0" fontId="53" fillId="0" borderId="84" xfId="0" applyFont="1" applyBorder="1" applyAlignment="1" applyProtection="1">
      <alignment textRotation="90"/>
    </xf>
    <xf numFmtId="0" fontId="46" fillId="0" borderId="86" xfId="0" applyFont="1" applyBorder="1" applyAlignment="1" applyProtection="1">
      <protection locked="0"/>
    </xf>
    <xf numFmtId="0" fontId="0" fillId="0" borderId="86" xfId="0" applyBorder="1" applyAlignment="1" applyProtection="1">
      <protection locked="0"/>
    </xf>
    <xf numFmtId="0" fontId="0" fillId="0" borderId="87" xfId="0" applyBorder="1" applyAlignment="1" applyProtection="1">
      <protection locked="0"/>
    </xf>
    <xf numFmtId="0" fontId="70" fillId="6" borderId="8" xfId="0" applyFont="1" applyFill="1" applyBorder="1" applyAlignment="1" applyProtection="1">
      <alignment horizontal="center" vertical="top"/>
    </xf>
    <xf numFmtId="0" fontId="70" fillId="6" borderId="0" xfId="0" applyFont="1" applyFill="1" applyBorder="1" applyAlignment="1">
      <alignment horizontal="center" vertical="top"/>
    </xf>
    <xf numFmtId="0" fontId="70" fillId="6" borderId="52" xfId="0" applyFont="1" applyFill="1" applyBorder="1" applyAlignment="1">
      <alignment horizontal="center" vertical="top"/>
    </xf>
    <xf numFmtId="0" fontId="70" fillId="6" borderId="57" xfId="0" applyFont="1" applyFill="1" applyBorder="1" applyAlignment="1" applyProtection="1">
      <alignment horizontal="center" vertical="top"/>
    </xf>
    <xf numFmtId="0" fontId="70" fillId="6" borderId="57" xfId="0" applyFont="1" applyFill="1" applyBorder="1" applyAlignment="1">
      <alignment horizontal="center" vertical="top"/>
    </xf>
    <xf numFmtId="0" fontId="70" fillId="6" borderId="58" xfId="0" applyFont="1" applyFill="1" applyBorder="1" applyAlignment="1">
      <alignment horizontal="center" vertical="top"/>
    </xf>
    <xf numFmtId="0" fontId="169" fillId="0" borderId="147" xfId="0" applyFont="1" applyBorder="1" applyAlignment="1" applyProtection="1">
      <alignment horizontal="left" vertical="center"/>
    </xf>
    <xf numFmtId="0" fontId="170" fillId="0" borderId="148" xfId="0" applyFont="1" applyBorder="1" applyAlignment="1"/>
    <xf numFmtId="0" fontId="170" fillId="0" borderId="149" xfId="0" applyFont="1" applyBorder="1" applyAlignment="1"/>
    <xf numFmtId="0" fontId="170" fillId="0" borderId="150" xfId="0" applyFont="1" applyBorder="1" applyAlignment="1"/>
    <xf numFmtId="0" fontId="170" fillId="0" borderId="0" xfId="0" applyFont="1" applyBorder="1" applyAlignment="1"/>
    <xf numFmtId="0" fontId="170" fillId="0" borderId="151" xfId="0" applyFont="1" applyBorder="1" applyAlignment="1"/>
    <xf numFmtId="0" fontId="130" fillId="6" borderId="0" xfId="1" applyFont="1" applyFill="1" applyBorder="1" applyAlignment="1" applyProtection="1">
      <alignment horizontal="center"/>
    </xf>
    <xf numFmtId="0" fontId="9" fillId="0" borderId="0" xfId="0" applyFont="1" applyBorder="1" applyAlignment="1" applyProtection="1">
      <alignment horizontal="center"/>
    </xf>
    <xf numFmtId="0" fontId="9" fillId="0" borderId="45" xfId="0" applyFont="1" applyBorder="1" applyAlignment="1" applyProtection="1">
      <alignment horizontal="center"/>
    </xf>
    <xf numFmtId="0" fontId="13" fillId="2" borderId="85" xfId="0" applyFont="1" applyFill="1" applyBorder="1" applyAlignment="1" applyProtection="1">
      <alignment horizontal="center" vertical="center"/>
      <protection locked="0"/>
    </xf>
    <xf numFmtId="0" fontId="0" fillId="2" borderId="86" xfId="0" applyFill="1" applyBorder="1" applyAlignment="1" applyProtection="1">
      <alignment horizontal="center" vertical="center"/>
      <protection locked="0"/>
    </xf>
    <xf numFmtId="0" fontId="0" fillId="2" borderId="86" xfId="0" applyFill="1" applyBorder="1" applyAlignment="1" applyProtection="1">
      <alignment vertical="center"/>
      <protection locked="0"/>
    </xf>
    <xf numFmtId="0" fontId="0" fillId="2" borderId="87" xfId="0" applyFill="1" applyBorder="1" applyAlignment="1" applyProtection="1">
      <alignment vertical="center"/>
      <protection locked="0"/>
    </xf>
    <xf numFmtId="0" fontId="55" fillId="3" borderId="91" xfId="0" applyFont="1" applyFill="1" applyBorder="1" applyAlignment="1" applyProtection="1">
      <alignment vertical="center"/>
      <protection locked="0"/>
    </xf>
    <xf numFmtId="0" fontId="39" fillId="3" borderId="92" xfId="0" applyFont="1" applyFill="1" applyBorder="1" applyAlignment="1" applyProtection="1">
      <alignment vertical="center"/>
      <protection locked="0"/>
    </xf>
    <xf numFmtId="0" fontId="39" fillId="3" borderId="93" xfId="0" applyFont="1" applyFill="1" applyBorder="1" applyAlignment="1" applyProtection="1">
      <alignment vertical="center"/>
      <protection locked="0"/>
    </xf>
    <xf numFmtId="0" fontId="42" fillId="3" borderId="98" xfId="0" applyFont="1" applyFill="1" applyBorder="1" applyAlignment="1" applyProtection="1">
      <alignment horizontal="center" vertical="center"/>
      <protection locked="0"/>
    </xf>
    <xf numFmtId="0" fontId="43" fillId="3" borderId="99" xfId="0" applyFont="1" applyFill="1" applyBorder="1" applyAlignment="1" applyProtection="1">
      <alignment vertical="center"/>
      <protection locked="0"/>
    </xf>
    <xf numFmtId="0" fontId="44" fillId="3" borderId="3" xfId="0" applyFont="1" applyFill="1" applyBorder="1" applyAlignment="1" applyProtection="1">
      <alignment horizontal="center" vertical="center"/>
      <protection locked="0"/>
    </xf>
    <xf numFmtId="0" fontId="44" fillId="3" borderId="100" xfId="0" applyFont="1" applyFill="1" applyBorder="1" applyAlignment="1" applyProtection="1">
      <alignment horizontal="center" vertical="center"/>
      <protection locked="0"/>
    </xf>
    <xf numFmtId="0" fontId="58" fillId="0" borderId="100" xfId="0" applyFont="1" applyBorder="1" applyAlignment="1" applyProtection="1">
      <protection locked="0"/>
    </xf>
    <xf numFmtId="0" fontId="58" fillId="0" borderId="101" xfId="0" applyFont="1" applyBorder="1" applyAlignment="1" applyProtection="1">
      <protection locked="0"/>
    </xf>
    <xf numFmtId="0" fontId="59" fillId="3" borderId="3" xfId="0" applyFont="1" applyFill="1" applyBorder="1" applyAlignment="1" applyProtection="1">
      <alignment horizontal="center" vertical="center" shrinkToFit="1"/>
      <protection locked="0"/>
    </xf>
    <xf numFmtId="0" fontId="59" fillId="3" borderId="100" xfId="0" applyFont="1" applyFill="1" applyBorder="1" applyAlignment="1" applyProtection="1">
      <alignment horizontal="center" vertical="center" shrinkToFit="1"/>
      <protection locked="0"/>
    </xf>
    <xf numFmtId="0" fontId="60" fillId="0" borderId="100" xfId="0" applyFont="1" applyBorder="1" applyAlignment="1" applyProtection="1">
      <alignment shrinkToFit="1"/>
      <protection locked="0"/>
    </xf>
    <xf numFmtId="0" fontId="60" fillId="0" borderId="101" xfId="0" applyFont="1" applyBorder="1" applyAlignment="1" applyProtection="1">
      <alignment shrinkToFit="1"/>
      <protection locked="0"/>
    </xf>
    <xf numFmtId="49" fontId="41" fillId="3" borderId="3" xfId="0" applyNumberFormat="1" applyFont="1" applyFill="1" applyBorder="1" applyAlignment="1" applyProtection="1">
      <alignment horizontal="center" vertical="center" shrinkToFit="1"/>
      <protection locked="0"/>
    </xf>
    <xf numFmtId="49" fontId="41" fillId="3" borderId="100" xfId="0" applyNumberFormat="1" applyFont="1" applyFill="1" applyBorder="1" applyAlignment="1" applyProtection="1">
      <alignment horizontal="center" vertical="center" shrinkToFit="1"/>
      <protection locked="0"/>
    </xf>
    <xf numFmtId="49" fontId="41" fillId="3" borderId="101" xfId="0" applyNumberFormat="1" applyFont="1" applyFill="1" applyBorder="1" applyAlignment="1" applyProtection="1">
      <alignment horizontal="center" vertical="center" shrinkToFit="1"/>
      <protection locked="0"/>
    </xf>
    <xf numFmtId="0" fontId="16" fillId="4" borderId="0" xfId="0" applyFont="1" applyFill="1" applyAlignment="1" applyProtection="1"/>
    <xf numFmtId="0" fontId="14" fillId="0" borderId="0" xfId="0" applyFont="1" applyAlignment="1" applyProtection="1"/>
    <xf numFmtId="0" fontId="16" fillId="4" borderId="0" xfId="0" applyFont="1" applyFill="1" applyBorder="1" applyAlignment="1" applyProtection="1"/>
    <xf numFmtId="165" fontId="59" fillId="3" borderId="102" xfId="0" applyNumberFormat="1" applyFont="1" applyFill="1" applyBorder="1" applyAlignment="1" applyProtection="1">
      <alignment horizontal="center" vertical="center"/>
      <protection locked="0"/>
    </xf>
    <xf numFmtId="0" fontId="60" fillId="0" borderId="103" xfId="0" applyFont="1" applyBorder="1" applyAlignment="1" applyProtection="1">
      <alignment vertical="center"/>
      <protection locked="0"/>
    </xf>
    <xf numFmtId="0" fontId="143" fillId="14" borderId="68" xfId="0" applyFont="1" applyFill="1" applyBorder="1" applyAlignment="1" applyProtection="1">
      <alignment horizontal="left" vertical="center"/>
      <protection locked="0"/>
    </xf>
    <xf numFmtId="0" fontId="143" fillId="0" borderId="69" xfId="0" applyFont="1" applyBorder="1" applyAlignment="1" applyProtection="1">
      <alignment horizontal="left" vertical="center"/>
      <protection locked="0"/>
    </xf>
    <xf numFmtId="0" fontId="143" fillId="0" borderId="70" xfId="0" applyFont="1" applyBorder="1" applyAlignment="1" applyProtection="1">
      <alignment horizontal="left" vertical="center"/>
      <protection locked="0"/>
    </xf>
    <xf numFmtId="0" fontId="171" fillId="19" borderId="0" xfId="0" applyFont="1" applyFill="1" applyBorder="1" applyAlignment="1" applyProtection="1">
      <alignment horizontal="center" vertical="top"/>
    </xf>
    <xf numFmtId="0" fontId="172" fillId="19" borderId="0" xfId="0" applyFont="1" applyFill="1" applyBorder="1" applyAlignment="1" applyProtection="1">
      <alignment vertical="top"/>
    </xf>
    <xf numFmtId="0" fontId="173" fillId="19" borderId="0" xfId="0" applyFont="1" applyFill="1" applyBorder="1" applyAlignment="1" applyProtection="1">
      <alignment horizontal="center" vertical="top"/>
    </xf>
    <xf numFmtId="0" fontId="13" fillId="3" borderId="102" xfId="0" applyFont="1" applyFill="1" applyBorder="1" applyAlignment="1" applyProtection="1">
      <alignment horizontal="center" vertical="center"/>
      <protection locked="0"/>
    </xf>
    <xf numFmtId="0" fontId="0" fillId="3" borderId="103" xfId="0" applyFill="1" applyBorder="1" applyAlignment="1" applyProtection="1">
      <alignment vertical="center"/>
      <protection locked="0"/>
    </xf>
    <xf numFmtId="0" fontId="12" fillId="3" borderId="102" xfId="0" applyFont="1" applyFill="1" applyBorder="1" applyAlignment="1" applyProtection="1">
      <alignment horizontal="left" vertical="center"/>
      <protection locked="0"/>
    </xf>
    <xf numFmtId="0" fontId="12" fillId="3" borderId="104" xfId="0" applyFont="1" applyFill="1" applyBorder="1" applyAlignment="1" applyProtection="1">
      <alignment horizontal="left" vertical="center"/>
      <protection locked="0"/>
    </xf>
    <xf numFmtId="0" fontId="12" fillId="3" borderId="103" xfId="0" applyFont="1" applyFill="1" applyBorder="1" applyAlignment="1" applyProtection="1">
      <alignment horizontal="left" vertical="center"/>
      <protection locked="0"/>
    </xf>
    <xf numFmtId="0" fontId="0" fillId="3" borderId="104" xfId="0" applyFill="1" applyBorder="1" applyAlignment="1" applyProtection="1">
      <alignment horizontal="left" vertical="center"/>
      <protection locked="0"/>
    </xf>
    <xf numFmtId="0" fontId="0" fillId="3" borderId="103" xfId="0" applyFill="1" applyBorder="1" applyAlignment="1" applyProtection="1">
      <alignment horizontal="left" vertical="center"/>
      <protection locked="0"/>
    </xf>
    <xf numFmtId="0" fontId="13" fillId="3" borderId="102" xfId="0" applyNumberFormat="1" applyFont="1" applyFill="1" applyBorder="1" applyAlignment="1" applyProtection="1">
      <alignment horizontal="center" vertical="center"/>
      <protection locked="0"/>
    </xf>
    <xf numFmtId="0" fontId="0" fillId="3" borderId="103" xfId="0" applyNumberFormat="1" applyFill="1" applyBorder="1" applyAlignment="1" applyProtection="1">
      <alignment vertical="center"/>
      <protection locked="0"/>
    </xf>
    <xf numFmtId="49" fontId="51" fillId="3" borderId="91" xfId="1" applyNumberFormat="1" applyFont="1" applyFill="1" applyBorder="1" applyAlignment="1" applyProtection="1">
      <alignment horizontal="center" vertical="center"/>
      <protection locked="0"/>
    </xf>
    <xf numFmtId="49" fontId="52" fillId="3" borderId="92" xfId="0" applyNumberFormat="1" applyFont="1" applyFill="1" applyBorder="1" applyAlignment="1" applyProtection="1">
      <alignment horizontal="center" vertical="center"/>
      <protection locked="0"/>
    </xf>
    <xf numFmtId="49" fontId="52" fillId="3" borderId="93" xfId="0" applyNumberFormat="1" applyFont="1" applyFill="1" applyBorder="1" applyAlignment="1" applyProtection="1">
      <alignment horizontal="center" vertical="center"/>
      <protection locked="0"/>
    </xf>
    <xf numFmtId="0" fontId="28" fillId="4" borderId="0" xfId="0" applyFont="1" applyFill="1" applyAlignment="1" applyProtection="1"/>
    <xf numFmtId="0" fontId="39" fillId="0" borderId="0" xfId="0" applyFont="1" applyAlignment="1" applyProtection="1"/>
    <xf numFmtId="0" fontId="28" fillId="4" borderId="0" xfId="0" applyFont="1" applyFill="1" applyBorder="1" applyAlignment="1" applyProtection="1"/>
    <xf numFmtId="0" fontId="70" fillId="10" borderId="105" xfId="0" applyFont="1" applyFill="1" applyBorder="1" applyAlignment="1" applyProtection="1">
      <alignment horizontal="center" vertical="top"/>
    </xf>
    <xf numFmtId="0" fontId="0" fillId="0" borderId="90" xfId="0" applyBorder="1" applyAlignment="1"/>
    <xf numFmtId="0" fontId="16" fillId="2" borderId="86" xfId="0" applyFont="1" applyFill="1" applyBorder="1" applyAlignment="1" applyProtection="1">
      <alignment horizontal="center" vertical="center"/>
      <protection locked="0"/>
    </xf>
    <xf numFmtId="0" fontId="0" fillId="0" borderId="87" xfId="0" applyBorder="1" applyAlignment="1" applyProtection="1">
      <alignment vertical="center"/>
      <protection locked="0"/>
    </xf>
    <xf numFmtId="0" fontId="23" fillId="10" borderId="0" xfId="0" applyFont="1" applyFill="1" applyBorder="1" applyAlignment="1" applyProtection="1">
      <alignment horizontal="center" vertical="center"/>
    </xf>
    <xf numFmtId="0" fontId="24" fillId="0" borderId="0" xfId="0" applyFont="1" applyBorder="1" applyAlignment="1" applyProtection="1">
      <alignment horizontal="center"/>
    </xf>
    <xf numFmtId="0" fontId="13" fillId="2" borderId="86" xfId="0" applyFont="1" applyFill="1" applyBorder="1" applyAlignment="1" applyProtection="1">
      <alignment horizontal="center" vertical="center"/>
      <protection locked="0"/>
    </xf>
    <xf numFmtId="0" fontId="13" fillId="2" borderId="87" xfId="0" applyFont="1" applyFill="1" applyBorder="1" applyAlignment="1" applyProtection="1">
      <alignment horizontal="center" vertical="center"/>
      <protection locked="0"/>
    </xf>
    <xf numFmtId="0" fontId="16" fillId="2" borderId="87" xfId="0" applyFont="1" applyFill="1" applyBorder="1" applyAlignment="1" applyProtection="1">
      <alignment horizontal="center" vertical="center"/>
      <protection locked="0"/>
    </xf>
    <xf numFmtId="0" fontId="6" fillId="9" borderId="56" xfId="0" applyFont="1" applyFill="1" applyBorder="1" applyAlignment="1" applyProtection="1">
      <alignment horizontal="center" vertical="center"/>
    </xf>
    <xf numFmtId="0" fontId="0" fillId="0" borderId="57" xfId="0" applyBorder="1" applyAlignment="1" applyProtection="1"/>
    <xf numFmtId="0" fontId="0" fillId="0" borderId="58" xfId="0" applyBorder="1" applyAlignment="1" applyProtection="1"/>
    <xf numFmtId="0" fontId="14" fillId="2" borderId="86" xfId="0" applyFont="1" applyFill="1" applyBorder="1" applyAlignment="1" applyProtection="1">
      <alignment vertical="center"/>
      <protection locked="0"/>
    </xf>
    <xf numFmtId="0" fontId="14" fillId="2" borderId="86" xfId="0" applyFont="1" applyFill="1" applyBorder="1" applyAlignment="1" applyProtection="1">
      <protection locked="0"/>
    </xf>
    <xf numFmtId="0" fontId="0" fillId="2" borderId="87" xfId="0" applyFill="1" applyBorder="1" applyAlignment="1" applyProtection="1">
      <protection locked="0"/>
    </xf>
    <xf numFmtId="0" fontId="15" fillId="2" borderId="106" xfId="0" applyFont="1" applyFill="1" applyBorder="1" applyAlignment="1" applyProtection="1">
      <alignment horizontal="center" vertical="center"/>
      <protection locked="0"/>
    </xf>
    <xf numFmtId="0" fontId="15" fillId="2" borderId="107" xfId="0" applyFont="1" applyFill="1" applyBorder="1" applyAlignment="1" applyProtection="1">
      <alignment horizontal="center" vertical="center"/>
      <protection locked="0"/>
    </xf>
    <xf numFmtId="0" fontId="6" fillId="9" borderId="57" xfId="0" applyFont="1" applyFill="1" applyBorder="1" applyAlignment="1" applyProtection="1">
      <alignment horizontal="center" vertical="center"/>
    </xf>
    <xf numFmtId="0" fontId="0" fillId="0" borderId="57" xfId="0" applyBorder="1" applyAlignment="1"/>
    <xf numFmtId="0" fontId="0" fillId="0" borderId="58" xfId="0" applyBorder="1" applyAlignment="1"/>
    <xf numFmtId="0" fontId="0" fillId="0" borderId="152" xfId="0" applyBorder="1" applyAlignment="1"/>
    <xf numFmtId="0" fontId="6" fillId="9" borderId="49" xfId="0" applyFont="1" applyFill="1" applyBorder="1" applyAlignment="1" applyProtection="1">
      <alignment horizontal="center" vertical="center"/>
    </xf>
    <xf numFmtId="0" fontId="0" fillId="0" borderId="50" xfId="0" applyBorder="1" applyAlignment="1" applyProtection="1"/>
    <xf numFmtId="0" fontId="0" fillId="0" borderId="51" xfId="0" applyBorder="1" applyAlignment="1" applyProtection="1"/>
    <xf numFmtId="0" fontId="13" fillId="3" borderId="103" xfId="0" applyFont="1" applyFill="1" applyBorder="1" applyAlignment="1" applyProtection="1">
      <alignment horizontal="center" vertical="center"/>
      <protection locked="0"/>
    </xf>
    <xf numFmtId="0" fontId="13" fillId="3" borderId="104" xfId="0" applyFont="1" applyFill="1" applyBorder="1" applyAlignment="1" applyProtection="1">
      <alignment horizontal="center" vertical="center"/>
      <protection locked="0"/>
    </xf>
    <xf numFmtId="0" fontId="0" fillId="0" borderId="103" xfId="0" applyBorder="1" applyAlignment="1" applyProtection="1">
      <protection locked="0"/>
    </xf>
    <xf numFmtId="0" fontId="12" fillId="3" borderId="0" xfId="0" applyFont="1" applyFill="1" applyBorder="1" applyAlignment="1" applyProtection="1">
      <alignment horizontal="left" vertical="center"/>
    </xf>
    <xf numFmtId="0" fontId="30" fillId="3" borderId="0" xfId="0" applyFont="1" applyFill="1" applyBorder="1" applyAlignment="1" applyProtection="1">
      <alignment horizontal="left" vertical="center"/>
      <protection locked="0"/>
    </xf>
    <xf numFmtId="0" fontId="56" fillId="0" borderId="0" xfId="0" applyFont="1" applyAlignment="1" applyProtection="1">
      <alignment horizontal="left" vertical="center"/>
      <protection locked="0"/>
    </xf>
    <xf numFmtId="0" fontId="36" fillId="0" borderId="86" xfId="0" applyFont="1" applyBorder="1" applyAlignment="1" applyProtection="1">
      <alignment horizontal="center" vertical="center"/>
      <protection locked="0"/>
    </xf>
    <xf numFmtId="0" fontId="69" fillId="9" borderId="0" xfId="0" applyFont="1" applyFill="1" applyBorder="1" applyAlignment="1" applyProtection="1">
      <alignment horizontal="center" vertical="center" textRotation="90"/>
    </xf>
    <xf numFmtId="0" fontId="0" fillId="0" borderId="0" xfId="0" applyBorder="1" applyAlignment="1">
      <alignment horizontal="center" vertical="center" textRotation="90"/>
    </xf>
    <xf numFmtId="49" fontId="68" fillId="8" borderId="0" xfId="0" applyNumberFormat="1" applyFont="1" applyFill="1" applyAlignment="1" applyProtection="1">
      <alignment horizontal="center" vertical="center"/>
    </xf>
    <xf numFmtId="49" fontId="0" fillId="8" borderId="0" xfId="0" applyNumberFormat="1" applyFill="1" applyAlignment="1" applyProtection="1"/>
    <xf numFmtId="0" fontId="67" fillId="6" borderId="0" xfId="0" applyFont="1" applyFill="1" applyBorder="1" applyAlignment="1" applyProtection="1">
      <alignment horizontal="center"/>
    </xf>
    <xf numFmtId="0" fontId="105" fillId="0" borderId="0" xfId="0" applyFont="1" applyBorder="1" applyAlignment="1">
      <alignment horizontal="center"/>
    </xf>
    <xf numFmtId="0" fontId="116" fillId="4" borderId="0" xfId="0" applyFont="1" applyFill="1" applyAlignment="1" applyProtection="1">
      <alignment horizontal="center" vertical="center" textRotation="90"/>
    </xf>
    <xf numFmtId="0" fontId="21" fillId="0" borderId="0" xfId="0" applyFont="1" applyAlignment="1">
      <alignment horizontal="center" vertical="center" textRotation="90"/>
    </xf>
    <xf numFmtId="0" fontId="32" fillId="4" borderId="0" xfId="0" applyFont="1" applyFill="1" applyAlignment="1" applyProtection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wrapText="1"/>
    </xf>
    <xf numFmtId="0" fontId="83" fillId="4" borderId="0" xfId="0" applyFont="1" applyFill="1" applyAlignment="1" applyProtection="1">
      <alignment horizontal="left" vertical="center"/>
    </xf>
    <xf numFmtId="0" fontId="4" fillId="4" borderId="0" xfId="0" applyFont="1" applyFill="1" applyAlignment="1" applyProtection="1">
      <alignment horizontal="left" vertical="center"/>
    </xf>
    <xf numFmtId="0" fontId="3" fillId="6" borderId="0" xfId="0" applyFont="1" applyFill="1" applyBorder="1" applyAlignment="1" applyProtection="1">
      <alignment horizontal="center" vertical="center"/>
    </xf>
    <xf numFmtId="0" fontId="26" fillId="5" borderId="0" xfId="0" applyFont="1" applyFill="1" applyAlignment="1" applyProtection="1">
      <alignment wrapText="1"/>
    </xf>
    <xf numFmtId="0" fontId="0" fillId="0" borderId="0" xfId="0" applyAlignment="1" applyProtection="1">
      <alignment wrapText="1"/>
    </xf>
    <xf numFmtId="0" fontId="26" fillId="7" borderId="0" xfId="0" applyFont="1" applyFill="1" applyBorder="1" applyAlignment="1" applyProtection="1">
      <alignment horizontal="justify" vertical="top" wrapText="1"/>
    </xf>
    <xf numFmtId="0" fontId="0" fillId="0" borderId="0" xfId="0" applyBorder="1" applyAlignment="1" applyProtection="1">
      <alignment wrapText="1"/>
    </xf>
    <xf numFmtId="0" fontId="0" fillId="0" borderId="0" xfId="0" applyBorder="1" applyAlignment="1">
      <alignment wrapText="1"/>
    </xf>
    <xf numFmtId="0" fontId="0" fillId="0" borderId="0" xfId="0" applyAlignment="1">
      <alignment wrapText="1"/>
    </xf>
    <xf numFmtId="0" fontId="127" fillId="7" borderId="0" xfId="0" applyFont="1" applyFill="1" applyBorder="1" applyAlignment="1" applyProtection="1">
      <alignment horizontal="justify" vertical="top" wrapText="1"/>
    </xf>
    <xf numFmtId="0" fontId="128" fillId="0" borderId="0" xfId="0" applyFont="1" applyAlignment="1">
      <alignment vertical="top" wrapText="1"/>
    </xf>
    <xf numFmtId="0" fontId="50" fillId="5" borderId="153" xfId="1" applyFill="1" applyBorder="1" applyAlignment="1" applyProtection="1">
      <alignment horizontal="center" vertical="center"/>
    </xf>
    <xf numFmtId="0" fontId="24" fillId="0" borderId="154" xfId="0" applyFont="1" applyBorder="1" applyAlignment="1">
      <alignment horizontal="center" vertical="center"/>
    </xf>
    <xf numFmtId="0" fontId="24" fillId="0" borderId="155" xfId="0" applyFont="1" applyBorder="1" applyAlignment="1">
      <alignment horizontal="center" vertical="center"/>
    </xf>
    <xf numFmtId="49" fontId="75" fillId="5" borderId="0" xfId="0" applyNumberFormat="1" applyFont="1" applyFill="1" applyBorder="1" applyAlignment="1" applyProtection="1">
      <alignment horizontal="center" vertical="center"/>
    </xf>
    <xf numFmtId="0" fontId="0" fillId="0" borderId="0" xfId="0" applyAlignment="1" applyProtection="1"/>
    <xf numFmtId="0" fontId="26" fillId="0" borderId="0" xfId="0" applyFont="1" applyAlignment="1" applyProtection="1">
      <alignment wrapText="1"/>
    </xf>
    <xf numFmtId="0" fontId="73" fillId="8" borderId="61" xfId="0" applyFont="1" applyFill="1" applyBorder="1" applyAlignment="1" applyProtection="1">
      <alignment horizontal="center" vertical="center" wrapText="1"/>
    </xf>
    <xf numFmtId="0" fontId="73" fillId="8" borderId="44" xfId="0" applyFont="1" applyFill="1" applyBorder="1" applyAlignment="1" applyProtection="1">
      <alignment horizontal="center" vertical="center" wrapText="1"/>
    </xf>
    <xf numFmtId="0" fontId="0" fillId="0" borderId="44" xfId="0" applyBorder="1" applyAlignment="1" applyProtection="1">
      <alignment wrapText="1"/>
    </xf>
    <xf numFmtId="0" fontId="0" fillId="0" borderId="78" xfId="0" applyBorder="1" applyAlignment="1" applyProtection="1">
      <alignment wrapText="1"/>
    </xf>
    <xf numFmtId="0" fontId="0" fillId="0" borderId="10" xfId="0" applyBorder="1" applyAlignment="1" applyProtection="1">
      <alignment wrapText="1"/>
    </xf>
    <xf numFmtId="0" fontId="0" fillId="0" borderId="11" xfId="0" applyBorder="1" applyAlignment="1" applyProtection="1">
      <alignment wrapText="1"/>
    </xf>
    <xf numFmtId="0" fontId="0" fillId="0" borderId="12" xfId="0" applyBorder="1" applyAlignment="1" applyProtection="1">
      <alignment wrapText="1"/>
    </xf>
    <xf numFmtId="14" fontId="14" fillId="7" borderId="108" xfId="0" applyNumberFormat="1" applyFont="1" applyFill="1" applyBorder="1" applyAlignment="1" applyProtection="1">
      <alignment horizontal="center" vertical="center"/>
      <protection locked="0"/>
    </xf>
    <xf numFmtId="0" fontId="14" fillId="7" borderId="109" xfId="0" applyFont="1" applyFill="1" applyBorder="1" applyAlignment="1" applyProtection="1">
      <alignment horizontal="center" vertical="center"/>
      <protection locked="0"/>
    </xf>
    <xf numFmtId="0" fontId="13" fillId="7" borderId="108" xfId="0" applyFont="1" applyFill="1" applyBorder="1" applyAlignment="1" applyProtection="1">
      <alignment horizontal="center"/>
      <protection locked="0"/>
    </xf>
    <xf numFmtId="0" fontId="0" fillId="7" borderId="110" xfId="0" applyFill="1" applyBorder="1" applyAlignment="1" applyProtection="1">
      <alignment horizontal="center"/>
      <protection locked="0"/>
    </xf>
    <xf numFmtId="0" fontId="74" fillId="7" borderId="102" xfId="0" applyFont="1" applyFill="1" applyBorder="1" applyAlignment="1" applyProtection="1">
      <alignment horizontal="center" vertical="center" shrinkToFit="1"/>
      <protection locked="0"/>
    </xf>
    <xf numFmtId="0" fontId="74" fillId="7" borderId="104" xfId="0" applyFont="1" applyFill="1" applyBorder="1" applyAlignment="1" applyProtection="1">
      <alignment horizontal="center" vertical="center" shrinkToFit="1"/>
      <protection locked="0"/>
    </xf>
    <xf numFmtId="0" fontId="74" fillId="7" borderId="103" xfId="0" applyFont="1" applyFill="1" applyBorder="1" applyAlignment="1" applyProtection="1">
      <alignment horizontal="center" vertical="center" shrinkToFit="1"/>
      <protection locked="0"/>
    </xf>
    <xf numFmtId="49" fontId="77" fillId="5" borderId="0" xfId="0" applyNumberFormat="1" applyFont="1" applyFill="1" applyBorder="1" applyAlignment="1" applyProtection="1">
      <alignment horizontal="center" vertical="center"/>
    </xf>
    <xf numFmtId="49" fontId="76" fillId="5" borderId="0" xfId="0" applyNumberFormat="1" applyFont="1" applyFill="1" applyBorder="1" applyAlignment="1" applyProtection="1">
      <alignment horizontal="center" vertical="center"/>
    </xf>
    <xf numFmtId="0" fontId="175" fillId="4" borderId="0" xfId="0" applyFont="1" applyFill="1" applyBorder="1" applyAlignment="1" applyProtection="1">
      <alignment horizontal="center" vertical="center"/>
    </xf>
    <xf numFmtId="0" fontId="0" fillId="0" borderId="52" xfId="0" applyBorder="1" applyAlignment="1">
      <alignment horizontal="center"/>
    </xf>
    <xf numFmtId="0" fontId="183" fillId="17" borderId="0" xfId="0" applyFont="1" applyFill="1" applyBorder="1" applyAlignment="1">
      <alignment horizontal="left" vertical="center" wrapText="1" readingOrder="1"/>
    </xf>
    <xf numFmtId="0" fontId="54" fillId="0" borderId="0" xfId="0" applyFont="1" applyBorder="1" applyAlignment="1">
      <alignment horizontal="left" wrapText="1" readingOrder="1"/>
    </xf>
    <xf numFmtId="0" fontId="54" fillId="0" borderId="127" xfId="0" applyFont="1" applyBorder="1" applyAlignment="1">
      <alignment horizontal="left" wrapText="1" readingOrder="1"/>
    </xf>
    <xf numFmtId="0" fontId="54" fillId="0" borderId="129" xfId="0" applyFont="1" applyBorder="1" applyAlignment="1">
      <alignment horizontal="left" wrapText="1" readingOrder="1"/>
    </xf>
    <xf numFmtId="0" fontId="54" fillId="0" borderId="130" xfId="0" applyFont="1" applyBorder="1" applyAlignment="1">
      <alignment horizontal="left" wrapText="1" readingOrder="1"/>
    </xf>
    <xf numFmtId="0" fontId="175" fillId="5" borderId="0" xfId="0" applyFont="1" applyFill="1" applyAlignment="1" applyProtection="1">
      <alignment horizontal="left" vertical="top" wrapText="1"/>
    </xf>
    <xf numFmtId="0" fontId="174" fillId="20" borderId="0" xfId="0" applyFont="1" applyFill="1" applyBorder="1" applyAlignment="1" applyProtection="1">
      <alignment horizontal="center" vertical="center" textRotation="180"/>
    </xf>
    <xf numFmtId="0" fontId="120" fillId="0" borderId="0" xfId="0" applyFont="1" applyBorder="1" applyAlignment="1">
      <alignment horizontal="center" vertical="center" textRotation="180"/>
    </xf>
    <xf numFmtId="0" fontId="70" fillId="4" borderId="7" xfId="0" applyFont="1" applyFill="1" applyBorder="1" applyAlignment="1" applyProtection="1">
      <alignment horizontal="center" vertical="center"/>
    </xf>
    <xf numFmtId="0" fontId="70" fillId="0" borderId="0" xfId="0" applyFont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52" xfId="0" applyBorder="1" applyAlignment="1"/>
    <xf numFmtId="0" fontId="70" fillId="0" borderId="0" xfId="0" applyFont="1" applyAlignment="1" applyProtection="1">
      <alignment horizontal="center" vertical="center"/>
    </xf>
    <xf numFmtId="0" fontId="0" fillId="0" borderId="0" xfId="0" applyAlignment="1"/>
    <xf numFmtId="0" fontId="175" fillId="4" borderId="7" xfId="0" applyFont="1" applyFill="1" applyBorder="1" applyAlignment="1" applyProtection="1">
      <alignment horizontal="center" vertical="center"/>
    </xf>
    <xf numFmtId="0" fontId="55" fillId="13" borderId="111" xfId="0" applyFont="1" applyFill="1" applyBorder="1" applyAlignment="1" applyProtection="1">
      <alignment horizontal="center" vertical="center" shrinkToFit="1"/>
      <protection locked="0"/>
    </xf>
    <xf numFmtId="0" fontId="55" fillId="13" borderId="112" xfId="0" applyFont="1" applyFill="1" applyBorder="1" applyAlignment="1" applyProtection="1">
      <alignment horizontal="center" vertical="center" shrinkToFit="1"/>
      <protection locked="0"/>
    </xf>
    <xf numFmtId="0" fontId="25" fillId="13" borderId="112" xfId="0" applyFont="1" applyFill="1" applyBorder="1" applyAlignment="1" applyProtection="1">
      <alignment horizontal="center" vertical="center" shrinkToFit="1"/>
      <protection locked="0"/>
    </xf>
    <xf numFmtId="0" fontId="0" fillId="0" borderId="112" xfId="0" applyBorder="1" applyAlignment="1" applyProtection="1">
      <alignment horizontal="center" vertical="center" shrinkToFit="1"/>
      <protection locked="0"/>
    </xf>
    <xf numFmtId="0" fontId="2" fillId="4" borderId="114" xfId="0" applyFont="1" applyFill="1" applyBorder="1" applyAlignment="1" applyProtection="1">
      <alignment horizontal="left" vertical="center"/>
    </xf>
    <xf numFmtId="0" fontId="46" fillId="0" borderId="0" xfId="0" applyFont="1" applyAlignment="1" applyProtection="1">
      <alignment vertical="center"/>
    </xf>
    <xf numFmtId="0" fontId="14" fillId="4" borderId="114" xfId="0" applyFont="1" applyFill="1" applyBorder="1" applyAlignment="1" applyProtection="1">
      <alignment horizontal="left" vertical="center"/>
    </xf>
    <xf numFmtId="0" fontId="25" fillId="0" borderId="0" xfId="0" applyFont="1" applyAlignment="1" applyProtection="1">
      <alignment vertical="center"/>
    </xf>
    <xf numFmtId="0" fontId="6" fillId="9" borderId="0" xfId="0" applyFont="1" applyFill="1" applyBorder="1" applyAlignment="1" applyProtection="1">
      <alignment horizontal="center" vertical="center"/>
    </xf>
    <xf numFmtId="0" fontId="43" fillId="0" borderId="0" xfId="0" applyFont="1" applyAlignment="1" applyProtection="1"/>
    <xf numFmtId="0" fontId="176" fillId="5" borderId="0" xfId="0" applyFont="1" applyFill="1" applyAlignment="1" applyProtection="1">
      <alignment horizontal="right" vertical="top"/>
    </xf>
    <xf numFmtId="0" fontId="0" fillId="0" borderId="0" xfId="0" applyAlignment="1" applyProtection="1">
      <alignment horizontal="right" vertical="top"/>
    </xf>
    <xf numFmtId="0" fontId="13" fillId="7" borderId="113" xfId="0" applyFont="1" applyFill="1" applyBorder="1" applyAlignment="1" applyProtection="1">
      <alignment horizontal="left"/>
      <protection locked="0"/>
    </xf>
    <xf numFmtId="0" fontId="0" fillId="7" borderId="104" xfId="0" applyFill="1" applyBorder="1" applyAlignment="1" applyProtection="1">
      <alignment horizontal="left"/>
      <protection locked="0"/>
    </xf>
    <xf numFmtId="0" fontId="0" fillId="7" borderId="103" xfId="0" applyFill="1" applyBorder="1" applyAlignment="1" applyProtection="1">
      <alignment horizontal="left"/>
      <protection locked="0"/>
    </xf>
    <xf numFmtId="0" fontId="2" fillId="15" borderId="114" xfId="0" applyFont="1" applyFill="1" applyBorder="1" applyAlignment="1" applyProtection="1">
      <alignment horizontal="left" vertical="center"/>
    </xf>
    <xf numFmtId="0" fontId="46" fillId="15" borderId="0" xfId="0" applyFont="1" applyFill="1" applyAlignment="1" applyProtection="1">
      <alignment vertical="center"/>
    </xf>
    <xf numFmtId="0" fontId="33" fillId="15" borderId="8" xfId="0" applyFont="1" applyFill="1" applyBorder="1" applyAlignment="1" applyProtection="1">
      <alignment horizontal="left" vertical="center"/>
    </xf>
    <xf numFmtId="0" fontId="0" fillId="15" borderId="0" xfId="0" applyFill="1" applyAlignment="1" applyProtection="1">
      <alignment vertical="center"/>
    </xf>
    <xf numFmtId="165" fontId="14" fillId="7" borderId="113" xfId="0" applyNumberFormat="1" applyFont="1" applyFill="1" applyBorder="1" applyAlignment="1" applyProtection="1">
      <alignment horizontal="center" vertical="center"/>
      <protection locked="0"/>
    </xf>
    <xf numFmtId="165" fontId="14" fillId="7" borderId="104" xfId="0" applyNumberFormat="1" applyFont="1" applyFill="1" applyBorder="1" applyAlignment="1" applyProtection="1">
      <alignment horizontal="center" vertical="center"/>
      <protection locked="0"/>
    </xf>
    <xf numFmtId="165" fontId="0" fillId="0" borderId="103" xfId="0" applyNumberFormat="1" applyBorder="1" applyAlignment="1" applyProtection="1">
      <protection locked="0"/>
    </xf>
    <xf numFmtId="0" fontId="175" fillId="4" borderId="0" xfId="0" applyFont="1" applyFill="1" applyBorder="1" applyAlignment="1" applyProtection="1">
      <alignment horizontal="left" vertical="center"/>
    </xf>
    <xf numFmtId="0" fontId="33" fillId="4" borderId="8" xfId="0" applyFont="1" applyFill="1" applyBorder="1" applyAlignment="1" applyProtection="1">
      <alignment horizontal="left" vertical="center"/>
    </xf>
    <xf numFmtId="0" fontId="0" fillId="0" borderId="0" xfId="0" applyAlignment="1" applyProtection="1">
      <alignment vertical="center"/>
    </xf>
    <xf numFmtId="0" fontId="174" fillId="20" borderId="0" xfId="0" applyFont="1" applyFill="1" applyBorder="1" applyAlignment="1" applyProtection="1">
      <alignment horizontal="center" vertical="center" textRotation="90"/>
    </xf>
    <xf numFmtId="0" fontId="120" fillId="0" borderId="0" xfId="0" applyFont="1" applyBorder="1" applyAlignment="1">
      <alignment horizontal="center" vertical="center" textRotation="90"/>
    </xf>
    <xf numFmtId="0" fontId="178" fillId="20" borderId="0" xfId="0" applyFont="1" applyFill="1" applyBorder="1" applyAlignment="1">
      <alignment textRotation="180"/>
    </xf>
    <xf numFmtId="0" fontId="179" fillId="18" borderId="0" xfId="0" applyFont="1" applyFill="1" applyBorder="1" applyAlignment="1" applyProtection="1">
      <alignment horizontal="center" vertical="center" wrapText="1"/>
    </xf>
    <xf numFmtId="0" fontId="172" fillId="18" borderId="0" xfId="0" applyFont="1" applyFill="1" applyBorder="1" applyAlignment="1" applyProtection="1">
      <alignment horizontal="center" vertical="center" wrapText="1"/>
    </xf>
    <xf numFmtId="0" fontId="172" fillId="18" borderId="0" xfId="0" applyFont="1" applyFill="1" applyBorder="1" applyAlignment="1" applyProtection="1">
      <alignment horizontal="center" wrapText="1"/>
    </xf>
    <xf numFmtId="0" fontId="54" fillId="21" borderId="0" xfId="0" applyFont="1" applyFill="1" applyBorder="1" applyAlignment="1" applyProtection="1">
      <alignment horizontal="center" vertical="center" textRotation="90"/>
    </xf>
    <xf numFmtId="0" fontId="120" fillId="21" borderId="0" xfId="0" applyFont="1" applyFill="1" applyBorder="1" applyAlignment="1"/>
    <xf numFmtId="0" fontId="180" fillId="22" borderId="69" xfId="0" applyFont="1" applyFill="1" applyBorder="1" applyAlignment="1" applyProtection="1">
      <alignment horizontal="center" vertical="center"/>
    </xf>
    <xf numFmtId="0" fontId="181" fillId="22" borderId="69" xfId="0" applyFont="1" applyFill="1" applyBorder="1" applyAlignment="1" applyProtection="1"/>
    <xf numFmtId="0" fontId="177" fillId="18" borderId="80" xfId="0" applyFont="1" applyFill="1" applyBorder="1" applyAlignment="1" applyProtection="1">
      <alignment horizontal="center" vertical="center"/>
    </xf>
    <xf numFmtId="0" fontId="177" fillId="18" borderId="0" xfId="0" applyFont="1" applyFill="1" applyBorder="1" applyAlignment="1" applyProtection="1">
      <alignment horizontal="center" vertical="center"/>
    </xf>
    <xf numFmtId="0" fontId="54" fillId="21" borderId="0" xfId="0" applyFont="1" applyFill="1" applyBorder="1" applyAlignment="1" applyProtection="1">
      <alignment horizontal="center" vertical="center" textRotation="180"/>
    </xf>
    <xf numFmtId="0" fontId="171" fillId="19" borderId="0" xfId="0" applyFont="1" applyFill="1" applyAlignment="1" applyProtection="1">
      <alignment horizontal="center" vertical="top"/>
    </xf>
    <xf numFmtId="0" fontId="172" fillId="19" borderId="0" xfId="0" applyFont="1" applyFill="1" applyAlignment="1" applyProtection="1">
      <alignment vertical="top"/>
    </xf>
    <xf numFmtId="0" fontId="182" fillId="19" borderId="0" xfId="0" applyFont="1" applyFill="1" applyBorder="1" applyAlignment="1" applyProtection="1">
      <alignment horizontal="center" vertical="top"/>
    </xf>
    <xf numFmtId="0" fontId="172" fillId="19" borderId="0" xfId="0" applyFont="1" applyFill="1" applyBorder="1" applyAlignment="1" applyProtection="1"/>
    <xf numFmtId="0" fontId="87" fillId="3" borderId="115" xfId="0" applyFont="1" applyFill="1" applyBorder="1" applyAlignment="1" applyProtection="1">
      <alignment horizontal="center" vertical="center" shrinkToFit="1"/>
      <protection locked="0"/>
    </xf>
    <xf numFmtId="0" fontId="87" fillId="3" borderId="116" xfId="0" applyFont="1" applyFill="1" applyBorder="1" applyAlignment="1" applyProtection="1">
      <alignment horizontal="center" vertical="center" shrinkToFit="1"/>
      <protection locked="0"/>
    </xf>
    <xf numFmtId="0" fontId="87" fillId="3" borderId="117" xfId="0" applyFont="1" applyFill="1" applyBorder="1" applyAlignment="1" applyProtection="1">
      <alignment horizontal="center" vertical="center" shrinkToFit="1"/>
      <protection locked="0"/>
    </xf>
    <xf numFmtId="0" fontId="86" fillId="6" borderId="0" xfId="0" applyFont="1" applyFill="1" applyBorder="1" applyAlignment="1" applyProtection="1">
      <alignment vertical="top" wrapText="1"/>
    </xf>
    <xf numFmtId="0" fontId="0" fillId="0" borderId="0" xfId="0" applyBorder="1" applyAlignment="1" applyProtection="1">
      <alignment vertical="top" wrapText="1"/>
    </xf>
    <xf numFmtId="0" fontId="130" fillId="6" borderId="0" xfId="1" applyFont="1" applyFill="1" applyBorder="1" applyAlignment="1" applyProtection="1">
      <alignment horizontal="center" vertical="top"/>
    </xf>
    <xf numFmtId="0" fontId="51" fillId="6" borderId="0" xfId="0" applyFont="1" applyFill="1" applyBorder="1" applyAlignment="1" applyProtection="1">
      <alignment horizontal="center" vertical="top"/>
    </xf>
    <xf numFmtId="0" fontId="147" fillId="12" borderId="0" xfId="0" applyFont="1" applyFill="1" applyBorder="1" applyAlignment="1" applyProtection="1">
      <alignment horizontal="center" vertical="center" shrinkToFit="1"/>
      <protection locked="0"/>
    </xf>
    <xf numFmtId="0" fontId="90" fillId="6" borderId="61" xfId="0" applyFont="1" applyFill="1" applyBorder="1" applyAlignment="1" applyProtection="1">
      <alignment horizontal="center" vertical="center" wrapText="1"/>
    </xf>
    <xf numFmtId="0" fontId="0" fillId="0" borderId="44" xfId="0" applyBorder="1" applyAlignment="1" applyProtection="1">
      <alignment horizontal="center" vertical="center" wrapText="1"/>
    </xf>
    <xf numFmtId="0" fontId="0" fillId="0" borderId="78" xfId="0" applyBorder="1" applyAlignment="1" applyProtection="1">
      <alignment horizontal="center" vertical="center" wrapText="1"/>
    </xf>
    <xf numFmtId="0" fontId="0" fillId="0" borderId="88" xfId="0" applyBorder="1" applyAlignment="1" applyProtection="1">
      <alignment horizontal="center" vertical="center" wrapText="1"/>
    </xf>
    <xf numFmtId="0" fontId="0" fillId="0" borderId="89" xfId="0" applyBorder="1" applyAlignment="1" applyProtection="1">
      <alignment horizontal="center" vertical="center" wrapText="1"/>
    </xf>
    <xf numFmtId="0" fontId="0" fillId="0" borderId="118" xfId="0" applyBorder="1" applyAlignment="1" applyProtection="1">
      <alignment horizontal="center" vertical="center" wrapText="1"/>
    </xf>
    <xf numFmtId="0" fontId="96" fillId="6" borderId="119" xfId="0" applyFont="1" applyFill="1" applyBorder="1" applyAlignment="1" applyProtection="1">
      <alignment horizontal="left" vertical="center" wrapText="1"/>
    </xf>
    <xf numFmtId="0" fontId="18" fillId="0" borderId="8" xfId="0" applyFont="1" applyBorder="1" applyAlignment="1" applyProtection="1">
      <alignment vertical="center" wrapText="1"/>
    </xf>
    <xf numFmtId="0" fontId="176" fillId="5" borderId="0" xfId="0" applyFont="1" applyFill="1" applyAlignment="1" applyProtection="1">
      <alignment horizontal="center" wrapText="1"/>
    </xf>
    <xf numFmtId="0" fontId="13" fillId="0" borderId="120" xfId="0" applyFont="1" applyBorder="1" applyAlignment="1">
      <alignment horizontal="center" vertical="center"/>
    </xf>
    <xf numFmtId="0" fontId="100" fillId="0" borderId="121" xfId="0" applyFont="1" applyBorder="1" applyAlignment="1">
      <alignment horizontal="center" vertical="center"/>
    </xf>
    <xf numFmtId="0" fontId="100" fillId="0" borderId="122" xfId="0" applyFont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87" fillId="0" borderId="123" xfId="0" applyFont="1" applyBorder="1" applyAlignment="1">
      <alignment horizontal="center" vertical="center"/>
    </xf>
    <xf numFmtId="0" fontId="0" fillId="0" borderId="124" xfId="0" applyBorder="1" applyAlignment="1">
      <alignment horizontal="center"/>
    </xf>
    <xf numFmtId="0" fontId="0" fillId="0" borderId="125" xfId="0" applyBorder="1" applyAlignment="1">
      <alignment horizontal="center"/>
    </xf>
    <xf numFmtId="0" fontId="0" fillId="0" borderId="123" xfId="0" applyBorder="1" applyAlignment="1">
      <alignment horizontal="center" vertical="center"/>
    </xf>
    <xf numFmtId="0" fontId="0" fillId="0" borderId="124" xfId="0" applyBorder="1" applyAlignment="1">
      <alignment horizontal="center" vertical="center"/>
    </xf>
    <xf numFmtId="0" fontId="0" fillId="0" borderId="125" xfId="0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DDDDDD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ACCDEC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5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image" Target="../media/image7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0.jpeg"/><Relationship Id="rId1" Type="http://schemas.openxmlformats.org/officeDocument/2006/relationships/image" Target="../media/image9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2.jpeg"/><Relationship Id="rId1" Type="http://schemas.openxmlformats.org/officeDocument/2006/relationships/image" Target="../media/image1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3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</xdr:colOff>
      <xdr:row>10</xdr:row>
      <xdr:rowOff>84455</xdr:rowOff>
    </xdr:from>
    <xdr:to>
      <xdr:col>6</xdr:col>
      <xdr:colOff>137148</xdr:colOff>
      <xdr:row>16</xdr:row>
      <xdr:rowOff>50910</xdr:rowOff>
    </xdr:to>
    <xdr:sp macro="" textlink="">
      <xdr:nvSpPr>
        <xdr:cNvPr id="1026" name="Rectangle 2"/>
        <xdr:cNvSpPr>
          <a:spLocks noChangeArrowheads="1"/>
        </xdr:cNvSpPr>
      </xdr:nvSpPr>
      <xdr:spPr bwMode="auto">
        <a:xfrm>
          <a:off x="292100" y="1235075"/>
          <a:ext cx="2041525" cy="860426"/>
        </a:xfrm>
        <a:prstGeom prst="rect">
          <a:avLst/>
        </a:prstGeom>
        <a:noFill/>
        <a:ln w="3175">
          <a:noFill/>
          <a:miter lim="800000"/>
          <a:headEnd/>
          <a:tailEnd/>
        </a:ln>
        <a:effectLst/>
      </xdr:spPr>
      <xdr:txBody>
        <a:bodyPr vertOverflow="clip" wrap="square" lIns="12700" tIns="12700" rIns="12700" bIns="12700" anchor="t" upright="1"/>
        <a:lstStyle/>
        <a:p>
          <a:pPr algn="ctr" rtl="0">
            <a:defRPr sz="1000"/>
          </a:pPr>
          <a:r>
            <a:rPr lang="en-GB" sz="900" b="0" i="0" u="none" strike="noStrike" baseline="0">
              <a:solidFill>
                <a:srgbClr val="000080"/>
              </a:solidFill>
              <a:latin typeface="Times New Roman"/>
              <a:cs typeface="Times New Roman"/>
            </a:rPr>
            <a:t>Fédération Française de Voile </a:t>
          </a:r>
        </a:p>
        <a:p>
          <a:pPr algn="ctr" rtl="0">
            <a:defRPr sz="1000"/>
          </a:pPr>
          <a:r>
            <a:rPr lang="en-GB" sz="900" b="0" i="0" u="none" strike="noStrike" baseline="0">
              <a:solidFill>
                <a:srgbClr val="000080"/>
              </a:solidFill>
              <a:latin typeface="Times New Roman"/>
              <a:cs typeface="Times New Roman"/>
            </a:rPr>
            <a:t>Secteur Habitable</a:t>
          </a:r>
        </a:p>
        <a:p>
          <a:pPr algn="ctr" rtl="0">
            <a:defRPr sz="1000"/>
          </a:pPr>
          <a:r>
            <a:rPr lang="en-GB" sz="900" b="0" i="0" u="none" strike="noStrike" baseline="0">
              <a:solidFill>
                <a:srgbClr val="000080"/>
              </a:solidFill>
              <a:latin typeface="Times New Roman"/>
              <a:cs typeface="Times New Roman"/>
            </a:rPr>
            <a:t>17 rue Henri Bocquillon</a:t>
          </a:r>
        </a:p>
        <a:p>
          <a:pPr algn="ctr" rtl="0">
            <a:defRPr sz="1000"/>
          </a:pPr>
          <a:r>
            <a:rPr lang="en-GB" sz="900" b="0" i="0" u="none" strike="noStrike" baseline="0">
              <a:solidFill>
                <a:srgbClr val="000080"/>
              </a:solidFill>
              <a:latin typeface="Times New Roman"/>
              <a:cs typeface="Times New Roman"/>
            </a:rPr>
            <a:t>75015  -  PARIS</a:t>
          </a:r>
        </a:p>
        <a:p>
          <a:pPr algn="ctr" rtl="0">
            <a:defRPr sz="1000"/>
          </a:pPr>
          <a:r>
            <a:rPr lang="en-GB" sz="900" b="0" i="0" u="none" strike="noStrike" baseline="0">
              <a:solidFill>
                <a:srgbClr val="000080"/>
              </a:solidFill>
              <a:latin typeface="Times New Roman"/>
              <a:cs typeface="Times New Roman"/>
            </a:rPr>
            <a:t>  Tél:  01 40 60 37 00  </a:t>
          </a:r>
        </a:p>
        <a:p>
          <a:pPr algn="ctr" rtl="0">
            <a:defRPr sz="1000"/>
          </a:pPr>
          <a:r>
            <a:rPr lang="en-GB" sz="900" b="0" i="0" u="none" strike="noStrike" baseline="0">
              <a:solidFill>
                <a:srgbClr val="000080"/>
              </a:solidFill>
              <a:latin typeface="Times New Roman"/>
              <a:cs typeface="Times New Roman"/>
            </a:rPr>
            <a:t> Fax: 01 40 60 37 37</a:t>
          </a:r>
        </a:p>
        <a:p>
          <a:pPr algn="ctr" rtl="0">
            <a:defRPr sz="1000"/>
          </a:pPr>
          <a:endParaRPr lang="en-GB" sz="800" b="0" i="0" u="none" strike="noStrike" baseline="0">
            <a:solidFill>
              <a:srgbClr val="00008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2</xdr:col>
      <xdr:colOff>129539</xdr:colOff>
      <xdr:row>17</xdr:row>
      <xdr:rowOff>137160</xdr:rowOff>
    </xdr:from>
    <xdr:to>
      <xdr:col>6</xdr:col>
      <xdr:colOff>32384</xdr:colOff>
      <xdr:row>24</xdr:row>
      <xdr:rowOff>45720</xdr:rowOff>
    </xdr:to>
    <xdr:sp macro="" textlink="">
      <xdr:nvSpPr>
        <xdr:cNvPr id="1027" name="Rectangle 3"/>
        <xdr:cNvSpPr>
          <a:spLocks noChangeArrowheads="1"/>
        </xdr:cNvSpPr>
      </xdr:nvSpPr>
      <xdr:spPr bwMode="auto">
        <a:xfrm>
          <a:off x="348614" y="2171700"/>
          <a:ext cx="1701165" cy="861060"/>
        </a:xfrm>
        <a:prstGeom prst="rect">
          <a:avLst/>
        </a:prstGeom>
        <a:noFill/>
        <a:ln w="3175">
          <a:noFill/>
          <a:miter lim="800000"/>
          <a:headEnd/>
          <a:tailEnd/>
        </a:ln>
        <a:effectLst/>
      </xdr:spPr>
      <xdr:txBody>
        <a:bodyPr vertOverflow="clip" wrap="square" lIns="38100" tIns="38100" rIns="38100" bIns="38100" anchor="t" upright="1"/>
        <a:lstStyle/>
        <a:p>
          <a:pPr algn="ctr"/>
          <a:r>
            <a:rPr lang="fr-FR" sz="800">
              <a:solidFill>
                <a:schemeClr val="tx2"/>
              </a:solidFill>
              <a:effectLst/>
              <a:latin typeface="+mn-lt"/>
              <a:ea typeface="+mn-ea"/>
              <a:cs typeface="+mn-cs"/>
            </a:rPr>
            <a:t>Adresse de Correspondance:</a:t>
          </a:r>
        </a:p>
        <a:p>
          <a:pPr algn="ctr"/>
          <a:r>
            <a:rPr lang="fr-FR" sz="800" b="1">
              <a:solidFill>
                <a:schemeClr val="tx2"/>
              </a:solidFill>
              <a:effectLst/>
              <a:latin typeface="+mn-lt"/>
              <a:ea typeface="+mn-ea"/>
              <a:cs typeface="+mn-cs"/>
            </a:rPr>
            <a:t>Centre de Calcul FFVoile</a:t>
          </a:r>
          <a:endParaRPr lang="fr-FR" sz="800">
            <a:solidFill>
              <a:schemeClr val="tx2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fr-FR" sz="800" b="1">
              <a:solidFill>
                <a:schemeClr val="tx2"/>
              </a:solidFill>
              <a:effectLst/>
              <a:latin typeface="+mn-lt"/>
              <a:ea typeface="+mn-ea"/>
              <a:cs typeface="+mn-cs"/>
            </a:rPr>
            <a:t>52 Rue Sénac de Meilhan</a:t>
          </a:r>
          <a:endParaRPr lang="fr-FR" sz="800">
            <a:solidFill>
              <a:schemeClr val="tx2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fr-FR" sz="800" b="1">
              <a:solidFill>
                <a:schemeClr val="tx2"/>
              </a:solidFill>
              <a:effectLst/>
              <a:latin typeface="+mn-lt"/>
              <a:ea typeface="+mn-ea"/>
              <a:cs typeface="+mn-cs"/>
            </a:rPr>
            <a:t>17000 La Rochelle - France</a:t>
          </a:r>
          <a:endParaRPr lang="fr-FR" sz="800">
            <a:solidFill>
              <a:schemeClr val="tx2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fr-FR" sz="800" b="1">
              <a:solidFill>
                <a:schemeClr val="tx2"/>
              </a:solidFill>
              <a:effectLst/>
              <a:latin typeface="+mn-lt"/>
              <a:ea typeface="+mn-ea"/>
              <a:cs typeface="+mn-cs"/>
            </a:rPr>
            <a:t>Tel : 07 85 82 40 52</a:t>
          </a:r>
          <a:endParaRPr lang="fr-FR" sz="800">
            <a:solidFill>
              <a:schemeClr val="tx2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fr-FR" sz="800" b="1">
              <a:solidFill>
                <a:schemeClr val="tx2"/>
              </a:solidFill>
              <a:effectLst/>
              <a:latin typeface="+mn-lt"/>
              <a:ea typeface="+mn-ea"/>
              <a:cs typeface="+mn-cs"/>
            </a:rPr>
            <a:t>Skype : lgellusseau</a:t>
          </a:r>
          <a:endParaRPr lang="fr-FR" sz="800">
            <a:solidFill>
              <a:schemeClr val="tx2"/>
            </a:solidFill>
            <a:effectLst/>
            <a:latin typeface="+mn-lt"/>
            <a:ea typeface="+mn-ea"/>
            <a:cs typeface="+mn-cs"/>
          </a:endParaRPr>
        </a:p>
        <a:p>
          <a:pPr algn="ctr" rtl="0">
            <a:lnSpc>
              <a:spcPts val="900"/>
            </a:lnSpc>
            <a:defRPr sz="1000"/>
          </a:pPr>
          <a:endParaRPr lang="en-GB" sz="900" b="0" i="0" u="none" strike="noStrike" baseline="0">
            <a:solidFill>
              <a:srgbClr val="000080"/>
            </a:solidFill>
            <a:latin typeface="Times New Roman"/>
            <a:cs typeface="Times New Roman"/>
          </a:endParaRPr>
        </a:p>
        <a:p>
          <a:pPr algn="ctr" rtl="0">
            <a:lnSpc>
              <a:spcPts val="800"/>
            </a:lnSpc>
            <a:defRPr sz="1000"/>
          </a:pPr>
          <a:endParaRPr lang="en-GB" sz="900" b="0" i="0" u="none" strike="noStrike" baseline="0">
            <a:solidFill>
              <a:srgbClr val="00008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7</xdr:col>
      <xdr:colOff>28575</xdr:colOff>
      <xdr:row>17</xdr:row>
      <xdr:rowOff>133350</xdr:rowOff>
    </xdr:from>
    <xdr:to>
      <xdr:col>8</xdr:col>
      <xdr:colOff>142875</xdr:colOff>
      <xdr:row>20</xdr:row>
      <xdr:rowOff>47625</xdr:rowOff>
    </xdr:to>
    <xdr:sp macro="" textlink="">
      <xdr:nvSpPr>
        <xdr:cNvPr id="1188" name="AutoShape 31"/>
        <xdr:cNvSpPr>
          <a:spLocks noChangeArrowheads="1"/>
        </xdr:cNvSpPr>
      </xdr:nvSpPr>
      <xdr:spPr bwMode="auto">
        <a:xfrm rot="5400000">
          <a:off x="2671763" y="2281237"/>
          <a:ext cx="342900" cy="219075"/>
        </a:xfrm>
        <a:prstGeom prst="chevron">
          <a:avLst>
            <a:gd name="adj" fmla="val 39188"/>
          </a:avLst>
        </a:prstGeom>
        <a:solidFill>
          <a:srgbClr val="0000FF"/>
        </a:solidFill>
        <a:ln w="3175" algn="ctr">
          <a:solidFill>
            <a:srgbClr val="0000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400050</xdr:colOff>
      <xdr:row>54</xdr:row>
      <xdr:rowOff>123825</xdr:rowOff>
    </xdr:from>
    <xdr:to>
      <xdr:col>7</xdr:col>
      <xdr:colOff>219075</xdr:colOff>
      <xdr:row>54</xdr:row>
      <xdr:rowOff>123825</xdr:rowOff>
    </xdr:to>
    <xdr:sp macro="" textlink="">
      <xdr:nvSpPr>
        <xdr:cNvPr id="1189" name="Line 52"/>
        <xdr:cNvSpPr>
          <a:spLocks noChangeShapeType="1"/>
        </xdr:cNvSpPr>
      </xdr:nvSpPr>
      <xdr:spPr bwMode="auto">
        <a:xfrm>
          <a:off x="2181225" y="7667625"/>
          <a:ext cx="628650" cy="0"/>
        </a:xfrm>
        <a:prstGeom prst="line">
          <a:avLst/>
        </a:prstGeom>
        <a:noFill/>
        <a:ln w="3175">
          <a:noFill/>
          <a:round/>
          <a:headEnd/>
          <a:tailEnd type="triangle" w="med" len="med"/>
        </a:ln>
      </xdr:spPr>
    </xdr:sp>
    <xdr:clientData/>
  </xdr:twoCellAnchor>
  <xdr:twoCellAnchor>
    <xdr:from>
      <xdr:col>7</xdr:col>
      <xdr:colOff>466725</xdr:colOff>
      <xdr:row>54</xdr:row>
      <xdr:rowOff>104775</xdr:rowOff>
    </xdr:from>
    <xdr:to>
      <xdr:col>10</xdr:col>
      <xdr:colOff>9525</xdr:colOff>
      <xdr:row>54</xdr:row>
      <xdr:rowOff>104775</xdr:rowOff>
    </xdr:to>
    <xdr:sp macro="" textlink="">
      <xdr:nvSpPr>
        <xdr:cNvPr id="1190" name="Line 53"/>
        <xdr:cNvSpPr>
          <a:spLocks noChangeShapeType="1"/>
        </xdr:cNvSpPr>
      </xdr:nvSpPr>
      <xdr:spPr bwMode="auto">
        <a:xfrm>
          <a:off x="2809875" y="7648575"/>
          <a:ext cx="628650" cy="0"/>
        </a:xfrm>
        <a:prstGeom prst="line">
          <a:avLst/>
        </a:prstGeom>
        <a:noFill/>
        <a:ln w="3175">
          <a:noFill/>
          <a:round/>
          <a:headEnd/>
          <a:tailEnd type="triangle" w="med" len="med"/>
        </a:ln>
      </xdr:spPr>
    </xdr:sp>
    <xdr:clientData/>
  </xdr:twoCellAnchor>
  <xdr:twoCellAnchor>
    <xdr:from>
      <xdr:col>14</xdr:col>
      <xdr:colOff>247650</xdr:colOff>
      <xdr:row>22</xdr:row>
      <xdr:rowOff>104775</xdr:rowOff>
    </xdr:from>
    <xdr:to>
      <xdr:col>16</xdr:col>
      <xdr:colOff>180975</xdr:colOff>
      <xdr:row>22</xdr:row>
      <xdr:rowOff>104775</xdr:rowOff>
    </xdr:to>
    <xdr:sp macro="" textlink="">
      <xdr:nvSpPr>
        <xdr:cNvPr id="1191" name="Line 83"/>
        <xdr:cNvSpPr>
          <a:spLocks noChangeShapeType="1"/>
        </xdr:cNvSpPr>
      </xdr:nvSpPr>
      <xdr:spPr bwMode="auto">
        <a:xfrm>
          <a:off x="4686300" y="2819400"/>
          <a:ext cx="390525" cy="0"/>
        </a:xfrm>
        <a:prstGeom prst="line">
          <a:avLst/>
        </a:prstGeom>
        <a:noFill/>
        <a:ln w="3175">
          <a:noFill/>
          <a:round/>
          <a:headEnd/>
          <a:tailEnd type="triangle" w="med" len="med"/>
        </a:ln>
      </xdr:spPr>
    </xdr:sp>
    <xdr:clientData/>
  </xdr:twoCellAnchor>
  <xdr:twoCellAnchor>
    <xdr:from>
      <xdr:col>14</xdr:col>
      <xdr:colOff>276225</xdr:colOff>
      <xdr:row>22</xdr:row>
      <xdr:rowOff>95250</xdr:rowOff>
    </xdr:from>
    <xdr:to>
      <xdr:col>16</xdr:col>
      <xdr:colOff>200025</xdr:colOff>
      <xdr:row>22</xdr:row>
      <xdr:rowOff>95250</xdr:rowOff>
    </xdr:to>
    <xdr:sp macro="" textlink="">
      <xdr:nvSpPr>
        <xdr:cNvPr id="1192" name="Line 84"/>
        <xdr:cNvSpPr>
          <a:spLocks noChangeShapeType="1"/>
        </xdr:cNvSpPr>
      </xdr:nvSpPr>
      <xdr:spPr bwMode="auto">
        <a:xfrm>
          <a:off x="4714875" y="2809875"/>
          <a:ext cx="381000" cy="0"/>
        </a:xfrm>
        <a:prstGeom prst="line">
          <a:avLst/>
        </a:prstGeom>
        <a:noFill/>
        <a:ln w="3175">
          <a:noFill/>
          <a:round/>
          <a:headEnd/>
          <a:tailEnd type="triangle" w="med" len="med"/>
        </a:ln>
      </xdr:spPr>
    </xdr:sp>
    <xdr:clientData/>
  </xdr:twoCellAnchor>
  <xdr:twoCellAnchor>
    <xdr:from>
      <xdr:col>26</xdr:col>
      <xdr:colOff>314325</xdr:colOff>
      <xdr:row>30</xdr:row>
      <xdr:rowOff>9525</xdr:rowOff>
    </xdr:from>
    <xdr:to>
      <xdr:col>28</xdr:col>
      <xdr:colOff>200025</xdr:colOff>
      <xdr:row>30</xdr:row>
      <xdr:rowOff>9525</xdr:rowOff>
    </xdr:to>
    <xdr:sp macro="" textlink="">
      <xdr:nvSpPr>
        <xdr:cNvPr id="1193" name="Line 85"/>
        <xdr:cNvSpPr>
          <a:spLocks noChangeShapeType="1"/>
        </xdr:cNvSpPr>
      </xdr:nvSpPr>
      <xdr:spPr bwMode="auto">
        <a:xfrm>
          <a:off x="7562850" y="3895725"/>
          <a:ext cx="952500" cy="0"/>
        </a:xfrm>
        <a:prstGeom prst="line">
          <a:avLst/>
        </a:prstGeom>
        <a:noFill/>
        <a:ln w="3175">
          <a:noFill/>
          <a:round/>
          <a:headEnd/>
          <a:tailEnd type="triangle" w="med" len="med"/>
        </a:ln>
      </xdr:spPr>
    </xdr:sp>
    <xdr:clientData/>
  </xdr:twoCellAnchor>
  <xdr:twoCellAnchor>
    <xdr:from>
      <xdr:col>14</xdr:col>
      <xdr:colOff>285750</xdr:colOff>
      <xdr:row>22</xdr:row>
      <xdr:rowOff>104775</xdr:rowOff>
    </xdr:from>
    <xdr:to>
      <xdr:col>16</xdr:col>
      <xdr:colOff>238125</xdr:colOff>
      <xdr:row>22</xdr:row>
      <xdr:rowOff>104775</xdr:rowOff>
    </xdr:to>
    <xdr:sp macro="" textlink="">
      <xdr:nvSpPr>
        <xdr:cNvPr id="1194" name="Line 86"/>
        <xdr:cNvSpPr>
          <a:spLocks noChangeShapeType="1"/>
        </xdr:cNvSpPr>
      </xdr:nvSpPr>
      <xdr:spPr bwMode="auto">
        <a:xfrm>
          <a:off x="4724400" y="2819400"/>
          <a:ext cx="409575" cy="0"/>
        </a:xfrm>
        <a:prstGeom prst="line">
          <a:avLst/>
        </a:prstGeom>
        <a:noFill/>
        <a:ln w="3175">
          <a:noFill/>
          <a:round/>
          <a:headEnd/>
          <a:tailEnd type="triangle" w="med" len="med"/>
        </a:ln>
      </xdr:spPr>
    </xdr:sp>
    <xdr:clientData/>
  </xdr:twoCellAnchor>
  <xdr:twoCellAnchor>
    <xdr:from>
      <xdr:col>14</xdr:col>
      <xdr:colOff>238125</xdr:colOff>
      <xdr:row>22</xdr:row>
      <xdr:rowOff>104775</xdr:rowOff>
    </xdr:from>
    <xdr:to>
      <xdr:col>16</xdr:col>
      <xdr:colOff>180975</xdr:colOff>
      <xdr:row>22</xdr:row>
      <xdr:rowOff>104775</xdr:rowOff>
    </xdr:to>
    <xdr:sp macro="" textlink="">
      <xdr:nvSpPr>
        <xdr:cNvPr id="1195" name="Line 87"/>
        <xdr:cNvSpPr>
          <a:spLocks noChangeShapeType="1"/>
        </xdr:cNvSpPr>
      </xdr:nvSpPr>
      <xdr:spPr bwMode="auto">
        <a:xfrm flipV="1">
          <a:off x="4676775" y="2819400"/>
          <a:ext cx="400050" cy="0"/>
        </a:xfrm>
        <a:prstGeom prst="line">
          <a:avLst/>
        </a:prstGeom>
        <a:noFill/>
        <a:ln w="0">
          <a:solidFill>
            <a:srgbClr val="FF0000"/>
          </a:solidFill>
          <a:round/>
          <a:headEnd/>
          <a:tailEnd type="triangle" w="med" len="med"/>
        </a:ln>
      </xdr:spPr>
    </xdr:sp>
    <xdr:clientData/>
  </xdr:twoCellAnchor>
  <xdr:twoCellAnchor editAs="oneCell">
    <xdr:from>
      <xdr:col>2</xdr:col>
      <xdr:colOff>9525</xdr:colOff>
      <xdr:row>4</xdr:row>
      <xdr:rowOff>9525</xdr:rowOff>
    </xdr:from>
    <xdr:to>
      <xdr:col>4</xdr:col>
      <xdr:colOff>333375</xdr:colOff>
      <xdr:row>9</xdr:row>
      <xdr:rowOff>19050</xdr:rowOff>
    </xdr:to>
    <xdr:pic>
      <xdr:nvPicPr>
        <xdr:cNvPr id="1196" name="Picture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7175" y="447675"/>
          <a:ext cx="147637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95250</xdr:colOff>
      <xdr:row>10</xdr:row>
      <xdr:rowOff>9525</xdr:rowOff>
    </xdr:from>
    <xdr:to>
      <xdr:col>17</xdr:col>
      <xdr:colOff>323850</xdr:colOff>
      <xdr:row>14</xdr:row>
      <xdr:rowOff>19050</xdr:rowOff>
    </xdr:to>
    <xdr:sp macro="" textlink="">
      <xdr:nvSpPr>
        <xdr:cNvPr id="2781" name="Rectangle 35"/>
        <xdr:cNvSpPr>
          <a:spLocks noChangeArrowheads="1"/>
        </xdr:cNvSpPr>
      </xdr:nvSpPr>
      <xdr:spPr bwMode="auto">
        <a:xfrm>
          <a:off x="619125" y="1695450"/>
          <a:ext cx="4933950" cy="638175"/>
        </a:xfrm>
        <a:prstGeom prst="rect">
          <a:avLst/>
        </a:prstGeom>
        <a:noFill/>
        <a:ln w="3175" algn="ctr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57150</xdr:colOff>
      <xdr:row>13</xdr:row>
      <xdr:rowOff>9525</xdr:rowOff>
    </xdr:from>
    <xdr:to>
      <xdr:col>21</xdr:col>
      <xdr:colOff>142875</xdr:colOff>
      <xdr:row>21</xdr:row>
      <xdr:rowOff>0</xdr:rowOff>
    </xdr:to>
    <xdr:grpSp>
      <xdr:nvGrpSpPr>
        <xdr:cNvPr id="2782" name="Group 9"/>
        <xdr:cNvGrpSpPr>
          <a:grpSpLocks/>
        </xdr:cNvGrpSpPr>
      </xdr:nvGrpSpPr>
      <xdr:grpSpPr bwMode="auto">
        <a:xfrm>
          <a:off x="219075" y="2152650"/>
          <a:ext cx="6286500" cy="1066800"/>
          <a:chOff x="225425" y="2127250"/>
          <a:chExt cx="6321425" cy="1073150"/>
        </a:xfrm>
      </xdr:grpSpPr>
      <xdr:sp macro="" textlink="">
        <xdr:nvSpPr>
          <xdr:cNvPr id="2783" name="Rectangle 15"/>
          <xdr:cNvSpPr>
            <a:spLocks noChangeArrowheads="1"/>
          </xdr:cNvSpPr>
        </xdr:nvSpPr>
        <xdr:spPr bwMode="auto">
          <a:xfrm>
            <a:off x="225425" y="2127250"/>
            <a:ext cx="6321425" cy="1073150"/>
          </a:xfrm>
          <a:prstGeom prst="rect">
            <a:avLst/>
          </a:prstGeom>
          <a:pattFill prst="pct40">
            <a:fgClr>
              <a:srgbClr val="FFFFFF"/>
            </a:fgClr>
            <a:bgClr>
              <a:srgbClr val="FFFFFF"/>
            </a:bgClr>
          </a:pattFill>
          <a:ln w="3175" algn="ctr">
            <a:noFill/>
            <a:miter lim="800000"/>
            <a:headEnd/>
            <a:tailEnd/>
          </a:ln>
        </xdr:spPr>
      </xdr:sp>
      <xdr:pic>
        <xdr:nvPicPr>
          <xdr:cNvPr id="2784" name="Picture 13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657550" y="2184064"/>
            <a:ext cx="708559" cy="91849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2785" name="Picture 1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1509594" y="2247228"/>
            <a:ext cx="1073959" cy="88061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2786" name="Picture 11"/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/>
          <a:srcRect/>
          <a:stretch>
            <a:fillRect/>
          </a:stretch>
        </xdr:blipFill>
        <xdr:spPr bwMode="auto">
          <a:xfrm>
            <a:off x="2672797" y="2168021"/>
            <a:ext cx="984992" cy="90270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2787" name="Picture 10"/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/>
          <a:srcRect/>
          <a:stretch>
            <a:fillRect/>
          </a:stretch>
        </xdr:blipFill>
        <xdr:spPr bwMode="auto">
          <a:xfrm>
            <a:off x="3947410" y="2199883"/>
            <a:ext cx="536979" cy="92795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sp macro="" textlink="">
        <xdr:nvSpPr>
          <xdr:cNvPr id="2788" name="Rectangle 16"/>
          <xdr:cNvSpPr>
            <a:spLocks noChangeArrowheads="1"/>
          </xdr:cNvSpPr>
        </xdr:nvSpPr>
        <xdr:spPr bwMode="auto">
          <a:xfrm>
            <a:off x="4742141" y="2237871"/>
            <a:ext cx="1264602" cy="842738"/>
          </a:xfrm>
          <a:prstGeom prst="rect">
            <a:avLst/>
          </a:prstGeom>
          <a:pattFill prst="pct40">
            <a:fgClr>
              <a:srgbClr val="FFFFFF"/>
            </a:fgClr>
            <a:bgClr>
              <a:srgbClr val="FFFFFF"/>
            </a:bgClr>
          </a:pattFill>
          <a:ln w="3175" algn="ctr">
            <a:solidFill>
              <a:srgbClr val="000080"/>
            </a:solidFill>
            <a:miter lim="800000"/>
            <a:headEnd/>
            <a:tailEnd/>
          </a:ln>
        </xdr:spPr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28575</xdr:colOff>
      <xdr:row>2</xdr:row>
      <xdr:rowOff>114300</xdr:rowOff>
    </xdr:from>
    <xdr:to>
      <xdr:col>28</xdr:col>
      <xdr:colOff>314325</xdr:colOff>
      <xdr:row>9</xdr:row>
      <xdr:rowOff>133350</xdr:rowOff>
    </xdr:to>
    <xdr:sp macro="" textlink="">
      <xdr:nvSpPr>
        <xdr:cNvPr id="4154" name="Rectangle 5"/>
        <xdr:cNvSpPr>
          <a:spLocks noChangeArrowheads="1"/>
        </xdr:cNvSpPr>
      </xdr:nvSpPr>
      <xdr:spPr bwMode="auto">
        <a:xfrm>
          <a:off x="9505950" y="219075"/>
          <a:ext cx="1352550" cy="1019175"/>
        </a:xfrm>
        <a:prstGeom prst="rect">
          <a:avLst/>
        </a:prstGeom>
        <a:pattFill prst="pct40">
          <a:fgClr>
            <a:srgbClr val="FFFFFF"/>
          </a:fgClr>
          <a:bgClr>
            <a:srgbClr val="FFFFFF"/>
          </a:bgClr>
        </a:pattFill>
        <a:ln w="3175" algn="ctr">
          <a:noFill/>
          <a:round/>
          <a:headEnd/>
          <a:tailEnd/>
        </a:ln>
      </xdr:spPr>
    </xdr:sp>
    <xdr:clientData/>
  </xdr:twoCellAnchor>
  <xdr:twoCellAnchor>
    <xdr:from>
      <xdr:col>3</xdr:col>
      <xdr:colOff>9525</xdr:colOff>
      <xdr:row>2</xdr:row>
      <xdr:rowOff>9525</xdr:rowOff>
    </xdr:from>
    <xdr:to>
      <xdr:col>19</xdr:col>
      <xdr:colOff>28575</xdr:colOff>
      <xdr:row>50</xdr:row>
      <xdr:rowOff>133350</xdr:rowOff>
    </xdr:to>
    <xdr:grpSp>
      <xdr:nvGrpSpPr>
        <xdr:cNvPr id="4155" name="Group 5"/>
        <xdr:cNvGrpSpPr>
          <a:grpSpLocks/>
        </xdr:cNvGrpSpPr>
      </xdr:nvGrpSpPr>
      <xdr:grpSpPr bwMode="auto">
        <a:xfrm>
          <a:off x="771525" y="114300"/>
          <a:ext cx="5838825" cy="6981825"/>
          <a:chOff x="771059" y="115427"/>
          <a:chExt cx="6006889" cy="6999748"/>
        </a:xfrm>
      </xdr:grpSpPr>
      <xdr:pic>
        <xdr:nvPicPr>
          <xdr:cNvPr id="4157" name="Picture 3" descr="Page 3 Drawing Template 2014.tif"/>
          <xdr:cNvPicPr>
            <a:picLocks noChangeAspect="1"/>
          </xdr:cNvPicPr>
        </xdr:nvPicPr>
        <xdr:blipFill>
          <a:blip xmlns:r="http://schemas.openxmlformats.org/officeDocument/2006/relationships" r:embed="rId1" cstate="print"/>
          <a:srcRect t="4288" b="13292"/>
          <a:stretch>
            <a:fillRect/>
          </a:stretch>
        </xdr:blipFill>
        <xdr:spPr bwMode="auto">
          <a:xfrm>
            <a:off x="771059" y="115427"/>
            <a:ext cx="6006889" cy="699974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sp macro="" textlink="">
        <xdr:nvSpPr>
          <xdr:cNvPr id="5" name="Rectangle 4"/>
          <xdr:cNvSpPr/>
        </xdr:nvSpPr>
        <xdr:spPr bwMode="auto">
          <a:xfrm>
            <a:off x="4700525" y="325515"/>
            <a:ext cx="1950034" cy="334231"/>
          </a:xfrm>
          <a:prstGeom prst="rect">
            <a:avLst/>
          </a:prstGeom>
          <a:pattFill prst="pct40">
            <a:fgClr>
              <a:srgbClr val="FFFFFF"/>
            </a:fgClr>
            <a:bgClr>
              <a:srgbClr val="FFFFFF"/>
            </a:bgClr>
          </a:pattFill>
          <a:ln w="317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wrap="square" lIns="12700" tIns="12700" rIns="12700" bIns="12700" rtlCol="0" anchor="ctr" upright="1"/>
          <a:lstStyle/>
          <a:p>
            <a:pPr algn="l"/>
            <a:r>
              <a:rPr lang="en-GB" sz="900" b="1">
                <a:latin typeface="Arial" pitchFamily="34" charset="0"/>
                <a:cs typeface="Arial" pitchFamily="34" charset="0"/>
              </a:rPr>
              <a:t>Drisse de Spinnaker la plus haute.</a:t>
            </a:r>
          </a:p>
        </xdr:txBody>
      </xdr:sp>
    </xdr:grpSp>
    <xdr:clientData/>
  </xdr:twoCellAnchor>
  <xdr:twoCellAnchor>
    <xdr:from>
      <xdr:col>9</xdr:col>
      <xdr:colOff>291466</xdr:colOff>
      <xdr:row>48</xdr:row>
      <xdr:rowOff>30480</xdr:rowOff>
    </xdr:from>
    <xdr:to>
      <xdr:col>10</xdr:col>
      <xdr:colOff>308645</xdr:colOff>
      <xdr:row>50</xdr:row>
      <xdr:rowOff>130</xdr:rowOff>
    </xdr:to>
    <xdr:sp macro="" textlink="">
      <xdr:nvSpPr>
        <xdr:cNvPr id="6" name="Rectangle 5"/>
        <xdr:cNvSpPr/>
      </xdr:nvSpPr>
      <xdr:spPr bwMode="auto">
        <a:xfrm>
          <a:off x="3200401" y="6705600"/>
          <a:ext cx="457200" cy="257175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317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2700" tIns="12700" rIns="12700" bIns="12700" rtlCol="0" anchor="ctr" upright="1"/>
        <a:lstStyle/>
        <a:p>
          <a:pPr algn="ctr"/>
          <a:r>
            <a:rPr lang="en-GB" sz="1000" b="1" i="0" baseline="0">
              <a:solidFill>
                <a:srgbClr val="FF0000"/>
              </a:solidFill>
            </a:rPr>
            <a:t>LIVET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285750</xdr:colOff>
      <xdr:row>50</xdr:row>
      <xdr:rowOff>9525</xdr:rowOff>
    </xdr:from>
    <xdr:to>
      <xdr:col>7</xdr:col>
      <xdr:colOff>28575</xdr:colOff>
      <xdr:row>51</xdr:row>
      <xdr:rowOff>0</xdr:rowOff>
    </xdr:to>
    <xdr:sp macro="" textlink="">
      <xdr:nvSpPr>
        <xdr:cNvPr id="16443" name="AutoShape 1"/>
        <xdr:cNvSpPr>
          <a:spLocks noChangeArrowheads="1"/>
        </xdr:cNvSpPr>
      </xdr:nvSpPr>
      <xdr:spPr bwMode="auto">
        <a:xfrm>
          <a:off x="1485900" y="8029575"/>
          <a:ext cx="276225" cy="190500"/>
        </a:xfrm>
        <a:prstGeom prst="rightArrow">
          <a:avLst>
            <a:gd name="adj1" fmla="val 50000"/>
            <a:gd name="adj2" fmla="val 36250"/>
          </a:avLst>
        </a:prstGeom>
        <a:solidFill>
          <a:srgbClr val="0000FF"/>
        </a:solidFill>
        <a:ln w="3175" algn="ctr">
          <a:noFill/>
          <a:miter lim="800000"/>
          <a:headEnd/>
          <a:tailEnd/>
        </a:ln>
      </xdr:spPr>
    </xdr:sp>
    <xdr:clientData/>
  </xdr:twoCellAnchor>
  <xdr:twoCellAnchor>
    <xdr:from>
      <xdr:col>13</xdr:col>
      <xdr:colOff>66675</xdr:colOff>
      <xdr:row>50</xdr:row>
      <xdr:rowOff>9525</xdr:rowOff>
    </xdr:from>
    <xdr:to>
      <xdr:col>13</xdr:col>
      <xdr:colOff>342900</xdr:colOff>
      <xdr:row>50</xdr:row>
      <xdr:rowOff>190500</xdr:rowOff>
    </xdr:to>
    <xdr:sp macro="" textlink="">
      <xdr:nvSpPr>
        <xdr:cNvPr id="16444" name="AutoShape 2"/>
        <xdr:cNvSpPr>
          <a:spLocks noChangeArrowheads="1"/>
        </xdr:cNvSpPr>
      </xdr:nvSpPr>
      <xdr:spPr bwMode="auto">
        <a:xfrm>
          <a:off x="3695700" y="8029575"/>
          <a:ext cx="276225" cy="180975"/>
        </a:xfrm>
        <a:prstGeom prst="rightArrow">
          <a:avLst>
            <a:gd name="adj1" fmla="val 50000"/>
            <a:gd name="adj2" fmla="val 38158"/>
          </a:avLst>
        </a:prstGeom>
        <a:solidFill>
          <a:srgbClr val="FF0000"/>
        </a:solidFill>
        <a:ln w="3175" algn="ctr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171450</xdr:colOff>
      <xdr:row>55</xdr:row>
      <xdr:rowOff>28575</xdr:rowOff>
    </xdr:from>
    <xdr:to>
      <xdr:col>3</xdr:col>
      <xdr:colOff>209550</xdr:colOff>
      <xdr:row>55</xdr:row>
      <xdr:rowOff>266700</xdr:rowOff>
    </xdr:to>
    <xdr:sp macro="" textlink="">
      <xdr:nvSpPr>
        <xdr:cNvPr id="16445" name="AutoShape 3"/>
        <xdr:cNvSpPr>
          <a:spLocks noChangeArrowheads="1"/>
        </xdr:cNvSpPr>
      </xdr:nvSpPr>
      <xdr:spPr bwMode="auto">
        <a:xfrm>
          <a:off x="466725" y="8905875"/>
          <a:ext cx="381000" cy="238125"/>
        </a:xfrm>
        <a:prstGeom prst="rightArrow">
          <a:avLst>
            <a:gd name="adj1" fmla="val 50000"/>
            <a:gd name="adj2" fmla="val 40000"/>
          </a:avLst>
        </a:prstGeom>
        <a:solidFill>
          <a:srgbClr val="ACCDEC"/>
        </a:solidFill>
        <a:ln w="3175" algn="ctr">
          <a:solidFill>
            <a:srgbClr val="00008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161925</xdr:colOff>
      <xdr:row>56</xdr:row>
      <xdr:rowOff>123825</xdr:rowOff>
    </xdr:from>
    <xdr:to>
      <xdr:col>3</xdr:col>
      <xdr:colOff>200025</xdr:colOff>
      <xdr:row>58</xdr:row>
      <xdr:rowOff>9525</xdr:rowOff>
    </xdr:to>
    <xdr:sp macro="" textlink="">
      <xdr:nvSpPr>
        <xdr:cNvPr id="16446" name="AutoShape 4"/>
        <xdr:cNvSpPr>
          <a:spLocks noChangeArrowheads="1"/>
        </xdr:cNvSpPr>
      </xdr:nvSpPr>
      <xdr:spPr bwMode="auto">
        <a:xfrm>
          <a:off x="457200" y="9620250"/>
          <a:ext cx="381000" cy="228600"/>
        </a:xfrm>
        <a:prstGeom prst="rightArrow">
          <a:avLst>
            <a:gd name="adj1" fmla="val 50000"/>
            <a:gd name="adj2" fmla="val 41667"/>
          </a:avLst>
        </a:prstGeom>
        <a:solidFill>
          <a:srgbClr val="ACCDEC"/>
        </a:solidFill>
        <a:ln w="3175" algn="ctr">
          <a:solidFill>
            <a:srgbClr val="00008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59</xdr:row>
      <xdr:rowOff>0</xdr:rowOff>
    </xdr:from>
    <xdr:to>
      <xdr:col>3</xdr:col>
      <xdr:colOff>190500</xdr:colOff>
      <xdr:row>60</xdr:row>
      <xdr:rowOff>28575</xdr:rowOff>
    </xdr:to>
    <xdr:sp macro="" textlink="">
      <xdr:nvSpPr>
        <xdr:cNvPr id="16447" name="AutoShape 5"/>
        <xdr:cNvSpPr>
          <a:spLocks noChangeArrowheads="1"/>
        </xdr:cNvSpPr>
      </xdr:nvSpPr>
      <xdr:spPr bwMode="auto">
        <a:xfrm>
          <a:off x="447675" y="10039350"/>
          <a:ext cx="381000" cy="238125"/>
        </a:xfrm>
        <a:prstGeom prst="rightArrow">
          <a:avLst>
            <a:gd name="adj1" fmla="val 50000"/>
            <a:gd name="adj2" fmla="val 40000"/>
          </a:avLst>
        </a:prstGeom>
        <a:solidFill>
          <a:srgbClr val="ACCDEC"/>
        </a:solidFill>
        <a:ln w="3175" algn="ctr">
          <a:solidFill>
            <a:srgbClr val="000080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9525</xdr:colOff>
      <xdr:row>32</xdr:row>
      <xdr:rowOff>66675</xdr:rowOff>
    </xdr:from>
    <xdr:to>
      <xdr:col>8</xdr:col>
      <xdr:colOff>57150</xdr:colOff>
      <xdr:row>35</xdr:row>
      <xdr:rowOff>47625</xdr:rowOff>
    </xdr:to>
    <xdr:pic>
      <xdr:nvPicPr>
        <xdr:cNvPr id="16448" name="Picture 6" descr="OSIRIS 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09675" y="5314950"/>
          <a:ext cx="723900" cy="752475"/>
        </a:xfrm>
        <a:prstGeom prst="rect">
          <a:avLst/>
        </a:prstGeom>
        <a:noFill/>
        <a:ln w="9525">
          <a:solidFill>
            <a:srgbClr val="000080"/>
          </a:solidFill>
          <a:miter lim="800000"/>
          <a:headEnd/>
          <a:tailEnd/>
        </a:ln>
      </xdr:spPr>
    </xdr:pic>
    <xdr:clientData/>
  </xdr:twoCellAnchor>
  <xdr:twoCellAnchor editAs="oneCell">
    <xdr:from>
      <xdr:col>8</xdr:col>
      <xdr:colOff>171450</xdr:colOff>
      <xdr:row>28</xdr:row>
      <xdr:rowOff>47625</xdr:rowOff>
    </xdr:from>
    <xdr:to>
      <xdr:col>16</xdr:col>
      <xdr:colOff>314325</xdr:colOff>
      <xdr:row>29</xdr:row>
      <xdr:rowOff>161925</xdr:rowOff>
    </xdr:to>
    <xdr:pic>
      <xdr:nvPicPr>
        <xdr:cNvPr id="16449" name="Picture 8" descr="world leader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047875" y="4629150"/>
          <a:ext cx="2981325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14287</xdr:colOff>
      <xdr:row>77</xdr:row>
      <xdr:rowOff>11430</xdr:rowOff>
    </xdr:from>
    <xdr:to>
      <xdr:col>23</xdr:col>
      <xdr:colOff>204402</xdr:colOff>
      <xdr:row>77</xdr:row>
      <xdr:rowOff>195304</xdr:rowOff>
    </xdr:to>
    <xdr:sp macro="" textlink="">
      <xdr:nvSpPr>
        <xdr:cNvPr id="2" name="Rectangle 1"/>
        <xdr:cNvSpPr/>
      </xdr:nvSpPr>
      <xdr:spPr bwMode="auto">
        <a:xfrm>
          <a:off x="5881687" y="12172950"/>
          <a:ext cx="442913" cy="176213"/>
        </a:xfrm>
        <a:prstGeom prst="rect">
          <a:avLst/>
        </a:prstGeom>
        <a:noFill/>
        <a:ln w="317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2700" tIns="12700" rIns="12700" bIns="12700" rtlCol="0" anchor="ctr" upright="1"/>
        <a:lstStyle/>
        <a:p>
          <a:pPr algn="ctr"/>
          <a:r>
            <a:rPr lang="en-GB" sz="1100" b="1"/>
            <a:t>O      N</a:t>
          </a:r>
        </a:p>
      </xdr:txBody>
    </xdr:sp>
    <xdr:clientData/>
  </xdr:twoCellAnchor>
  <xdr:twoCellAnchor>
    <xdr:from>
      <xdr:col>22</xdr:col>
      <xdr:colOff>14287</xdr:colOff>
      <xdr:row>79</xdr:row>
      <xdr:rowOff>16192</xdr:rowOff>
    </xdr:from>
    <xdr:to>
      <xdr:col>23</xdr:col>
      <xdr:colOff>204402</xdr:colOff>
      <xdr:row>79</xdr:row>
      <xdr:rowOff>200066</xdr:rowOff>
    </xdr:to>
    <xdr:sp macro="" textlink="">
      <xdr:nvSpPr>
        <xdr:cNvPr id="3" name="Rectangle 2"/>
        <xdr:cNvSpPr/>
      </xdr:nvSpPr>
      <xdr:spPr bwMode="auto">
        <a:xfrm>
          <a:off x="5881687" y="12482512"/>
          <a:ext cx="442913" cy="176213"/>
        </a:xfrm>
        <a:prstGeom prst="rect">
          <a:avLst/>
        </a:prstGeom>
        <a:noFill/>
        <a:ln w="317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2700" tIns="12700" rIns="12700" bIns="12700" rtlCol="0" anchor="ctr" upright="1"/>
        <a:lstStyle/>
        <a:p>
          <a:pPr algn="ctr"/>
          <a:r>
            <a:rPr lang="en-GB" sz="1100" b="1"/>
            <a:t>O      N</a:t>
          </a:r>
        </a:p>
      </xdr:txBody>
    </xdr:sp>
    <xdr:clientData/>
  </xdr:twoCellAnchor>
  <xdr:twoCellAnchor>
    <xdr:from>
      <xdr:col>22</xdr:col>
      <xdr:colOff>9525</xdr:colOff>
      <xdr:row>81</xdr:row>
      <xdr:rowOff>11430</xdr:rowOff>
    </xdr:from>
    <xdr:to>
      <xdr:col>23</xdr:col>
      <xdr:colOff>199208</xdr:colOff>
      <xdr:row>81</xdr:row>
      <xdr:rowOff>195304</xdr:rowOff>
    </xdr:to>
    <xdr:sp macro="" textlink="">
      <xdr:nvSpPr>
        <xdr:cNvPr id="4" name="Rectangle 3"/>
        <xdr:cNvSpPr/>
      </xdr:nvSpPr>
      <xdr:spPr bwMode="auto">
        <a:xfrm>
          <a:off x="5876925" y="12782550"/>
          <a:ext cx="442913" cy="176213"/>
        </a:xfrm>
        <a:prstGeom prst="rect">
          <a:avLst/>
        </a:prstGeom>
        <a:noFill/>
        <a:ln w="317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2700" tIns="12700" rIns="12700" bIns="12700" rtlCol="0" anchor="ctr" upright="1"/>
        <a:lstStyle/>
        <a:p>
          <a:pPr algn="ctr"/>
          <a:r>
            <a:rPr lang="en-GB" sz="1100" b="1"/>
            <a:t>O      N</a:t>
          </a:r>
        </a:p>
      </xdr:txBody>
    </xdr:sp>
    <xdr:clientData/>
  </xdr:twoCellAnchor>
  <xdr:twoCellAnchor>
    <xdr:from>
      <xdr:col>14</xdr:col>
      <xdr:colOff>502920</xdr:colOff>
      <xdr:row>77</xdr:row>
      <xdr:rowOff>11430</xdr:rowOff>
    </xdr:from>
    <xdr:to>
      <xdr:col>16</xdr:col>
      <xdr:colOff>158931</xdr:colOff>
      <xdr:row>77</xdr:row>
      <xdr:rowOff>195304</xdr:rowOff>
    </xdr:to>
    <xdr:sp macro="" textlink="">
      <xdr:nvSpPr>
        <xdr:cNvPr id="5" name="Rectangle 4"/>
        <xdr:cNvSpPr/>
      </xdr:nvSpPr>
      <xdr:spPr bwMode="auto">
        <a:xfrm>
          <a:off x="3810000" y="12172950"/>
          <a:ext cx="442913" cy="176213"/>
        </a:xfrm>
        <a:prstGeom prst="rect">
          <a:avLst/>
        </a:prstGeom>
        <a:noFill/>
        <a:ln w="317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2700" tIns="12700" rIns="12700" bIns="12700" rtlCol="0" anchor="ctr" upright="1"/>
        <a:lstStyle/>
        <a:p>
          <a:pPr algn="ctr"/>
          <a:r>
            <a:rPr lang="en-GB" sz="1100" b="1"/>
            <a:t>O      N</a:t>
          </a:r>
        </a:p>
      </xdr:txBody>
    </xdr:sp>
    <xdr:clientData/>
  </xdr:twoCellAnchor>
  <xdr:twoCellAnchor>
    <xdr:from>
      <xdr:col>14</xdr:col>
      <xdr:colOff>492442</xdr:colOff>
      <xdr:row>79</xdr:row>
      <xdr:rowOff>16192</xdr:rowOff>
    </xdr:from>
    <xdr:to>
      <xdr:col>16</xdr:col>
      <xdr:colOff>154230</xdr:colOff>
      <xdr:row>79</xdr:row>
      <xdr:rowOff>200066</xdr:rowOff>
    </xdr:to>
    <xdr:sp macro="" textlink="">
      <xdr:nvSpPr>
        <xdr:cNvPr id="6" name="Rectangle 5"/>
        <xdr:cNvSpPr/>
      </xdr:nvSpPr>
      <xdr:spPr bwMode="auto">
        <a:xfrm>
          <a:off x="3805237" y="12482512"/>
          <a:ext cx="442913" cy="176213"/>
        </a:xfrm>
        <a:prstGeom prst="rect">
          <a:avLst/>
        </a:prstGeom>
        <a:noFill/>
        <a:ln w="317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2700" tIns="12700" rIns="12700" bIns="12700" rtlCol="0" anchor="ctr" upright="1"/>
        <a:lstStyle/>
        <a:p>
          <a:pPr algn="ctr"/>
          <a:r>
            <a:rPr lang="en-GB" sz="1100" b="1"/>
            <a:t>O      N</a:t>
          </a:r>
        </a:p>
      </xdr:txBody>
    </xdr:sp>
    <xdr:clientData/>
  </xdr:twoCellAnchor>
  <xdr:twoCellAnchor>
    <xdr:from>
      <xdr:col>14</xdr:col>
      <xdr:colOff>490538</xdr:colOff>
      <xdr:row>81</xdr:row>
      <xdr:rowOff>11430</xdr:rowOff>
    </xdr:from>
    <xdr:to>
      <xdr:col>16</xdr:col>
      <xdr:colOff>137950</xdr:colOff>
      <xdr:row>81</xdr:row>
      <xdr:rowOff>195304</xdr:rowOff>
    </xdr:to>
    <xdr:sp macro="" textlink="">
      <xdr:nvSpPr>
        <xdr:cNvPr id="7" name="Rectangle 6"/>
        <xdr:cNvSpPr/>
      </xdr:nvSpPr>
      <xdr:spPr bwMode="auto">
        <a:xfrm>
          <a:off x="3795713" y="12782550"/>
          <a:ext cx="442913" cy="176213"/>
        </a:xfrm>
        <a:prstGeom prst="rect">
          <a:avLst/>
        </a:prstGeom>
        <a:noFill/>
        <a:ln w="317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2700" tIns="12700" rIns="12700" bIns="12700" rtlCol="0" anchor="ctr" upright="1"/>
        <a:lstStyle/>
        <a:p>
          <a:pPr algn="ctr"/>
          <a:r>
            <a:rPr lang="en-GB" sz="1100" b="1"/>
            <a:t>O      N</a:t>
          </a:r>
        </a:p>
      </xdr:txBody>
    </xdr:sp>
    <xdr:clientData/>
  </xdr:twoCellAnchor>
  <xdr:twoCellAnchor>
    <xdr:from>
      <xdr:col>6</xdr:col>
      <xdr:colOff>498158</xdr:colOff>
      <xdr:row>75</xdr:row>
      <xdr:rowOff>9525</xdr:rowOff>
    </xdr:from>
    <xdr:to>
      <xdr:col>9</xdr:col>
      <xdr:colOff>106359</xdr:colOff>
      <xdr:row>75</xdr:row>
      <xdr:rowOff>185738</xdr:rowOff>
    </xdr:to>
    <xdr:sp macro="" textlink="">
      <xdr:nvSpPr>
        <xdr:cNvPr id="8" name="Rectangle 7"/>
        <xdr:cNvSpPr/>
      </xdr:nvSpPr>
      <xdr:spPr bwMode="auto">
        <a:xfrm>
          <a:off x="1728788" y="11858625"/>
          <a:ext cx="442913" cy="176213"/>
        </a:xfrm>
        <a:prstGeom prst="rect">
          <a:avLst/>
        </a:prstGeom>
        <a:noFill/>
        <a:ln w="317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2700" tIns="12700" rIns="12700" bIns="12700" rtlCol="0" anchor="ctr" upright="1"/>
        <a:lstStyle/>
        <a:p>
          <a:pPr algn="ctr"/>
          <a:r>
            <a:rPr lang="en-GB" sz="1100" b="1"/>
            <a:t>O      N</a:t>
          </a:r>
        </a:p>
      </xdr:txBody>
    </xdr:sp>
    <xdr:clientData/>
  </xdr:twoCellAnchor>
  <xdr:twoCellAnchor>
    <xdr:from>
      <xdr:col>6</xdr:col>
      <xdr:colOff>490538</xdr:colOff>
      <xdr:row>77</xdr:row>
      <xdr:rowOff>9525</xdr:rowOff>
    </xdr:from>
    <xdr:to>
      <xdr:col>9</xdr:col>
      <xdr:colOff>88672</xdr:colOff>
      <xdr:row>77</xdr:row>
      <xdr:rowOff>185738</xdr:rowOff>
    </xdr:to>
    <xdr:sp macro="" textlink="">
      <xdr:nvSpPr>
        <xdr:cNvPr id="9" name="Rectangle 8"/>
        <xdr:cNvSpPr/>
      </xdr:nvSpPr>
      <xdr:spPr bwMode="auto">
        <a:xfrm>
          <a:off x="1719263" y="12163425"/>
          <a:ext cx="442913" cy="176213"/>
        </a:xfrm>
        <a:prstGeom prst="rect">
          <a:avLst/>
        </a:prstGeom>
        <a:noFill/>
        <a:ln w="317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2700" tIns="12700" rIns="12700" bIns="12700" rtlCol="0" anchor="ctr" upright="1"/>
        <a:lstStyle/>
        <a:p>
          <a:pPr algn="ctr"/>
          <a:r>
            <a:rPr lang="en-GB" sz="1100" b="1"/>
            <a:t>O      N</a:t>
          </a:r>
        </a:p>
      </xdr:txBody>
    </xdr:sp>
    <xdr:clientData/>
  </xdr:twoCellAnchor>
  <xdr:twoCellAnchor>
    <xdr:from>
      <xdr:col>6</xdr:col>
      <xdr:colOff>412432</xdr:colOff>
      <xdr:row>50</xdr:row>
      <xdr:rowOff>11430</xdr:rowOff>
    </xdr:from>
    <xdr:to>
      <xdr:col>9</xdr:col>
      <xdr:colOff>11120</xdr:colOff>
      <xdr:row>50</xdr:row>
      <xdr:rowOff>195304</xdr:rowOff>
    </xdr:to>
    <xdr:sp macro="" textlink="">
      <xdr:nvSpPr>
        <xdr:cNvPr id="10" name="Rectangle 9"/>
        <xdr:cNvSpPr/>
      </xdr:nvSpPr>
      <xdr:spPr bwMode="auto">
        <a:xfrm>
          <a:off x="1643062" y="7715250"/>
          <a:ext cx="442913" cy="176213"/>
        </a:xfrm>
        <a:prstGeom prst="rect">
          <a:avLst/>
        </a:prstGeom>
        <a:noFill/>
        <a:ln w="317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2700" tIns="12700" rIns="12700" bIns="12700" rtlCol="0" anchor="ctr" upright="1"/>
        <a:lstStyle/>
        <a:p>
          <a:pPr algn="ctr"/>
          <a:r>
            <a:rPr lang="en-GB" sz="1100" b="1"/>
            <a:t>O      N</a:t>
          </a:r>
        </a:p>
      </xdr:txBody>
    </xdr:sp>
    <xdr:clientData/>
  </xdr:twoCellAnchor>
  <xdr:twoCellAnchor>
    <xdr:from>
      <xdr:col>14</xdr:col>
      <xdr:colOff>426720</xdr:colOff>
      <xdr:row>50</xdr:row>
      <xdr:rowOff>23813</xdr:rowOff>
    </xdr:from>
    <xdr:to>
      <xdr:col>16</xdr:col>
      <xdr:colOff>82638</xdr:colOff>
      <xdr:row>50</xdr:row>
      <xdr:rowOff>200026</xdr:rowOff>
    </xdr:to>
    <xdr:sp macro="" textlink="">
      <xdr:nvSpPr>
        <xdr:cNvPr id="11" name="Rectangle 10"/>
        <xdr:cNvSpPr/>
      </xdr:nvSpPr>
      <xdr:spPr bwMode="auto">
        <a:xfrm>
          <a:off x="3733800" y="7720013"/>
          <a:ext cx="442913" cy="176213"/>
        </a:xfrm>
        <a:prstGeom prst="rect">
          <a:avLst/>
        </a:prstGeom>
        <a:noFill/>
        <a:ln w="317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2700" tIns="12700" rIns="12700" bIns="12700" rtlCol="0" anchor="ctr" upright="1"/>
        <a:lstStyle/>
        <a:p>
          <a:pPr algn="ctr"/>
          <a:r>
            <a:rPr lang="en-GB" sz="1100" b="1"/>
            <a:t>O      N</a:t>
          </a:r>
        </a:p>
      </xdr:txBody>
    </xdr:sp>
    <xdr:clientData/>
  </xdr:twoCellAnchor>
  <xdr:twoCellAnchor>
    <xdr:from>
      <xdr:col>21</xdr:col>
      <xdr:colOff>490537</xdr:colOff>
      <xdr:row>50</xdr:row>
      <xdr:rowOff>11430</xdr:rowOff>
    </xdr:from>
    <xdr:to>
      <xdr:col>23</xdr:col>
      <xdr:colOff>137525</xdr:colOff>
      <xdr:row>50</xdr:row>
      <xdr:rowOff>195304</xdr:rowOff>
    </xdr:to>
    <xdr:sp macro="" textlink="">
      <xdr:nvSpPr>
        <xdr:cNvPr id="12" name="Rectangle 11"/>
        <xdr:cNvSpPr/>
      </xdr:nvSpPr>
      <xdr:spPr bwMode="auto">
        <a:xfrm>
          <a:off x="5824537" y="7715250"/>
          <a:ext cx="442913" cy="176213"/>
        </a:xfrm>
        <a:prstGeom prst="rect">
          <a:avLst/>
        </a:prstGeom>
        <a:noFill/>
        <a:ln w="317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2700" tIns="12700" rIns="12700" bIns="12700" rtlCol="0" anchor="ctr" upright="1"/>
        <a:lstStyle/>
        <a:p>
          <a:pPr algn="ctr"/>
          <a:r>
            <a:rPr lang="en-GB" sz="1100" b="1"/>
            <a:t>O      N</a:t>
          </a:r>
        </a:p>
      </xdr:txBody>
    </xdr:sp>
    <xdr:clientData/>
  </xdr:twoCellAnchor>
  <xdr:twoCellAnchor>
    <xdr:from>
      <xdr:col>6</xdr:col>
      <xdr:colOff>528637</xdr:colOff>
      <xdr:row>99</xdr:row>
      <xdr:rowOff>85725</xdr:rowOff>
    </xdr:from>
    <xdr:to>
      <xdr:col>9</xdr:col>
      <xdr:colOff>128377</xdr:colOff>
      <xdr:row>100</xdr:row>
      <xdr:rowOff>157163</xdr:rowOff>
    </xdr:to>
    <xdr:sp macro="" textlink="">
      <xdr:nvSpPr>
        <xdr:cNvPr id="13" name="Rectangle 12"/>
        <xdr:cNvSpPr/>
      </xdr:nvSpPr>
      <xdr:spPr bwMode="auto">
        <a:xfrm>
          <a:off x="1757362" y="16011525"/>
          <a:ext cx="442913" cy="176213"/>
        </a:xfrm>
        <a:prstGeom prst="rect">
          <a:avLst/>
        </a:prstGeom>
        <a:noFill/>
        <a:ln w="317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2700" tIns="12700" rIns="12700" bIns="12700" rtlCol="0" anchor="ctr" upright="1"/>
        <a:lstStyle/>
        <a:p>
          <a:pPr algn="ctr"/>
          <a:r>
            <a:rPr lang="en-GB" sz="1100" b="1"/>
            <a:t>O      N</a:t>
          </a:r>
        </a:p>
      </xdr:txBody>
    </xdr:sp>
    <xdr:clientData/>
  </xdr:twoCellAnchor>
  <xdr:twoCellAnchor>
    <xdr:from>
      <xdr:col>22</xdr:col>
      <xdr:colOff>16192</xdr:colOff>
      <xdr:row>99</xdr:row>
      <xdr:rowOff>71437</xdr:rowOff>
    </xdr:from>
    <xdr:to>
      <xdr:col>23</xdr:col>
      <xdr:colOff>203860</xdr:colOff>
      <xdr:row>100</xdr:row>
      <xdr:rowOff>142875</xdr:rowOff>
    </xdr:to>
    <xdr:sp macro="" textlink="">
      <xdr:nvSpPr>
        <xdr:cNvPr id="14" name="Rectangle 13"/>
        <xdr:cNvSpPr/>
      </xdr:nvSpPr>
      <xdr:spPr bwMode="auto">
        <a:xfrm>
          <a:off x="5891212" y="15997237"/>
          <a:ext cx="442913" cy="176213"/>
        </a:xfrm>
        <a:prstGeom prst="rect">
          <a:avLst/>
        </a:prstGeom>
        <a:noFill/>
        <a:ln w="317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2700" tIns="12700" rIns="12700" bIns="12700" rtlCol="0" anchor="ctr" upright="1"/>
        <a:lstStyle/>
        <a:p>
          <a:pPr algn="ctr"/>
          <a:r>
            <a:rPr lang="en-GB" sz="1100" b="1"/>
            <a:t>O      N</a:t>
          </a:r>
        </a:p>
      </xdr:txBody>
    </xdr:sp>
    <xdr:clientData/>
  </xdr:twoCellAnchor>
  <xdr:twoCellAnchor>
    <xdr:from>
      <xdr:col>14</xdr:col>
      <xdr:colOff>460057</xdr:colOff>
      <xdr:row>99</xdr:row>
      <xdr:rowOff>90487</xdr:rowOff>
    </xdr:from>
    <xdr:to>
      <xdr:col>16</xdr:col>
      <xdr:colOff>115579</xdr:colOff>
      <xdr:row>101</xdr:row>
      <xdr:rowOff>0</xdr:rowOff>
    </xdr:to>
    <xdr:sp macro="" textlink="">
      <xdr:nvSpPr>
        <xdr:cNvPr id="15" name="Rectangle 14"/>
        <xdr:cNvSpPr/>
      </xdr:nvSpPr>
      <xdr:spPr bwMode="auto">
        <a:xfrm>
          <a:off x="3767137" y="16016287"/>
          <a:ext cx="442913" cy="176213"/>
        </a:xfrm>
        <a:prstGeom prst="rect">
          <a:avLst/>
        </a:prstGeom>
        <a:noFill/>
        <a:ln w="317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2700" tIns="12700" rIns="12700" bIns="12700" rtlCol="0" anchor="ctr" upright="1"/>
        <a:lstStyle/>
        <a:p>
          <a:pPr algn="ctr"/>
          <a:r>
            <a:rPr lang="en-GB" sz="1100" b="1"/>
            <a:t>O      N</a:t>
          </a:r>
        </a:p>
      </xdr:txBody>
    </xdr:sp>
    <xdr:clientData/>
  </xdr:twoCellAnchor>
  <xdr:twoCellAnchor>
    <xdr:from>
      <xdr:col>21</xdr:col>
      <xdr:colOff>374333</xdr:colOff>
      <xdr:row>123</xdr:row>
      <xdr:rowOff>38100</xdr:rowOff>
    </xdr:from>
    <xdr:to>
      <xdr:col>23</xdr:col>
      <xdr:colOff>30684</xdr:colOff>
      <xdr:row>123</xdr:row>
      <xdr:rowOff>214313</xdr:rowOff>
    </xdr:to>
    <xdr:sp macro="" textlink="">
      <xdr:nvSpPr>
        <xdr:cNvPr id="16" name="Rectangle 15"/>
        <xdr:cNvSpPr/>
      </xdr:nvSpPr>
      <xdr:spPr bwMode="auto">
        <a:xfrm>
          <a:off x="5710238" y="19792950"/>
          <a:ext cx="442913" cy="176213"/>
        </a:xfrm>
        <a:prstGeom prst="rect">
          <a:avLst/>
        </a:prstGeom>
        <a:noFill/>
        <a:ln w="317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2700" tIns="12700" rIns="12700" bIns="12700" rtlCol="0" anchor="ctr" upright="1"/>
        <a:lstStyle/>
        <a:p>
          <a:pPr algn="ctr"/>
          <a:r>
            <a:rPr lang="en-GB" sz="1100" b="1"/>
            <a:t>O      N</a:t>
          </a:r>
        </a:p>
      </xdr:txBody>
    </xdr:sp>
    <xdr:clientData/>
  </xdr:twoCellAnchor>
  <xdr:twoCellAnchor>
    <xdr:from>
      <xdr:col>4</xdr:col>
      <xdr:colOff>163830</xdr:colOff>
      <xdr:row>8</xdr:row>
      <xdr:rowOff>42864</xdr:rowOff>
    </xdr:from>
    <xdr:to>
      <xdr:col>10</xdr:col>
      <xdr:colOff>9537</xdr:colOff>
      <xdr:row>11</xdr:row>
      <xdr:rowOff>223839</xdr:rowOff>
    </xdr:to>
    <xdr:sp macro="" textlink="">
      <xdr:nvSpPr>
        <xdr:cNvPr id="20" name="Rectangle 287"/>
        <xdr:cNvSpPr>
          <a:spLocks noChangeArrowheads="1"/>
        </xdr:cNvSpPr>
      </xdr:nvSpPr>
      <xdr:spPr bwMode="auto">
        <a:xfrm>
          <a:off x="847725" y="928689"/>
          <a:ext cx="1524000" cy="590550"/>
        </a:xfrm>
        <a:prstGeom prst="rect">
          <a:avLst/>
        </a:prstGeom>
        <a:noFill/>
        <a:ln w="3175">
          <a:noFill/>
          <a:miter lim="800000"/>
          <a:headEnd/>
          <a:tailEnd/>
        </a:ln>
        <a:effectLst/>
      </xdr:spPr>
      <xdr:txBody>
        <a:bodyPr vertOverflow="clip" wrap="square" lIns="12700" tIns="12700" rIns="12700" bIns="12700" anchor="t" upright="1"/>
        <a:lstStyle/>
        <a:p>
          <a:pPr algn="ctr" rtl="0">
            <a:defRPr sz="1000"/>
          </a:pPr>
          <a:r>
            <a:rPr lang="en-GB" sz="800" b="0" i="0" u="none" strike="noStrike" baseline="0">
              <a:solidFill>
                <a:srgbClr val="000080"/>
              </a:solidFill>
              <a:latin typeface="Times New Roman"/>
              <a:cs typeface="Times New Roman"/>
            </a:rPr>
            <a:t>Fédération Française de Voile </a:t>
          </a:r>
        </a:p>
        <a:p>
          <a:pPr algn="ctr" rtl="0">
            <a:defRPr sz="1000"/>
          </a:pPr>
          <a:r>
            <a:rPr lang="en-GB" sz="800" b="0" i="0" u="none" strike="noStrike" baseline="0">
              <a:solidFill>
                <a:srgbClr val="000080"/>
              </a:solidFill>
              <a:latin typeface="Times New Roman"/>
              <a:cs typeface="Times New Roman"/>
            </a:rPr>
            <a:t>Secteur Habitable</a:t>
          </a:r>
        </a:p>
        <a:p>
          <a:pPr algn="ctr" rtl="0">
            <a:defRPr sz="1000"/>
          </a:pPr>
          <a:r>
            <a:rPr lang="en-GB" sz="800" b="0" i="0" u="none" strike="noStrike" baseline="0">
              <a:solidFill>
                <a:srgbClr val="000080"/>
              </a:solidFill>
              <a:latin typeface="Times New Roman"/>
              <a:cs typeface="Times New Roman"/>
            </a:rPr>
            <a:t>  Tél:  01 40 60 37 00  </a:t>
          </a:r>
        </a:p>
        <a:p>
          <a:pPr algn="ctr" rtl="0">
            <a:defRPr sz="1000"/>
          </a:pPr>
          <a:r>
            <a:rPr lang="en-GB" sz="800" b="0" i="0" u="none" strike="noStrike" baseline="0">
              <a:solidFill>
                <a:srgbClr val="000080"/>
              </a:solidFill>
              <a:latin typeface="Times New Roman"/>
              <a:cs typeface="Times New Roman"/>
            </a:rPr>
            <a:t> Fax: 01 40 60 37 37</a:t>
          </a:r>
        </a:p>
        <a:p>
          <a:pPr algn="ctr" rtl="0">
            <a:defRPr sz="1000"/>
          </a:pPr>
          <a:endParaRPr lang="en-GB" sz="800" b="0" i="0" u="none" strike="noStrike" baseline="0">
            <a:solidFill>
              <a:srgbClr val="00008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4</xdr:col>
      <xdr:colOff>288607</xdr:colOff>
      <xdr:row>11</xdr:row>
      <xdr:rowOff>156209</xdr:rowOff>
    </xdr:from>
    <xdr:to>
      <xdr:col>10</xdr:col>
      <xdr:colOff>44842</xdr:colOff>
      <xdr:row>16</xdr:row>
      <xdr:rowOff>30480</xdr:rowOff>
    </xdr:to>
    <xdr:sp macro="" textlink="">
      <xdr:nvSpPr>
        <xdr:cNvPr id="21" name="Rectangle 57"/>
        <xdr:cNvSpPr>
          <a:spLocks noChangeArrowheads="1"/>
        </xdr:cNvSpPr>
      </xdr:nvSpPr>
      <xdr:spPr bwMode="auto">
        <a:xfrm>
          <a:off x="909637" y="1428749"/>
          <a:ext cx="1329690" cy="872491"/>
        </a:xfrm>
        <a:prstGeom prst="rect">
          <a:avLst/>
        </a:prstGeom>
        <a:noFill/>
        <a:ln w="3175">
          <a:noFill/>
          <a:miter lim="800000"/>
          <a:headEnd/>
          <a:tailEnd/>
        </a:ln>
      </xdr:spPr>
      <xdr:txBody>
        <a:bodyPr vertOverflow="clip" wrap="square" lIns="38100" tIns="38100" rIns="38100" bIns="38100" anchor="t" upright="1"/>
        <a:lstStyle/>
        <a:p>
          <a:pPr algn="ctr"/>
          <a:r>
            <a:rPr lang="fr-FR" sz="800">
              <a:solidFill>
                <a:schemeClr val="tx2"/>
              </a:solidFill>
              <a:effectLst/>
              <a:latin typeface="+mn-lt"/>
              <a:ea typeface="+mn-ea"/>
              <a:cs typeface="+mn-cs"/>
            </a:rPr>
            <a:t>Adresse de Correspondance:</a:t>
          </a:r>
        </a:p>
        <a:p>
          <a:pPr algn="ctr"/>
          <a:r>
            <a:rPr lang="fr-FR" sz="800" b="1">
              <a:solidFill>
                <a:schemeClr val="tx2"/>
              </a:solidFill>
              <a:effectLst/>
              <a:latin typeface="+mn-lt"/>
              <a:ea typeface="+mn-ea"/>
              <a:cs typeface="+mn-cs"/>
            </a:rPr>
            <a:t>Centre de Calcul FFVoile</a:t>
          </a:r>
          <a:endParaRPr lang="fr-FR" sz="800">
            <a:solidFill>
              <a:schemeClr val="tx2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fr-FR" sz="800" b="1">
              <a:solidFill>
                <a:schemeClr val="tx2"/>
              </a:solidFill>
              <a:effectLst/>
              <a:latin typeface="+mn-lt"/>
              <a:ea typeface="+mn-ea"/>
              <a:cs typeface="+mn-cs"/>
            </a:rPr>
            <a:t>52 Rue Sénac de Meilhan</a:t>
          </a:r>
          <a:endParaRPr lang="fr-FR" sz="800">
            <a:solidFill>
              <a:schemeClr val="tx2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fr-FR" sz="800" b="1">
              <a:solidFill>
                <a:schemeClr val="tx2"/>
              </a:solidFill>
              <a:effectLst/>
              <a:latin typeface="+mn-lt"/>
              <a:ea typeface="+mn-ea"/>
              <a:cs typeface="+mn-cs"/>
            </a:rPr>
            <a:t>17000 La Rochelle - France</a:t>
          </a:r>
          <a:endParaRPr lang="fr-FR" sz="800">
            <a:solidFill>
              <a:schemeClr val="tx2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fr-FR" sz="800" b="1">
              <a:solidFill>
                <a:schemeClr val="tx2"/>
              </a:solidFill>
              <a:effectLst/>
              <a:latin typeface="+mn-lt"/>
              <a:ea typeface="+mn-ea"/>
              <a:cs typeface="+mn-cs"/>
            </a:rPr>
            <a:t>Tel : 07 85 82 40 52</a:t>
          </a:r>
          <a:endParaRPr lang="fr-FR" sz="800">
            <a:solidFill>
              <a:schemeClr val="tx2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fr-FR" sz="800" b="1">
              <a:solidFill>
                <a:schemeClr val="tx2"/>
              </a:solidFill>
              <a:effectLst/>
              <a:latin typeface="+mn-lt"/>
              <a:ea typeface="+mn-ea"/>
              <a:cs typeface="+mn-cs"/>
            </a:rPr>
            <a:t>Skype : lgellusseau</a:t>
          </a:r>
          <a:endParaRPr lang="fr-FR" sz="800">
            <a:solidFill>
              <a:schemeClr val="tx2"/>
            </a:solidFill>
            <a:effectLst/>
            <a:latin typeface="+mn-lt"/>
            <a:ea typeface="+mn-ea"/>
            <a:cs typeface="+mn-cs"/>
          </a:endParaRPr>
        </a:p>
        <a:p>
          <a:pPr algn="ctr" rtl="0">
            <a:lnSpc>
              <a:spcPts val="700"/>
            </a:lnSpc>
            <a:defRPr sz="1000"/>
          </a:pPr>
          <a:endParaRPr lang="en-GB" sz="800" b="0" i="0" u="none" strike="noStrike" baseline="0">
            <a:solidFill>
              <a:srgbClr val="00008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GB" sz="800" b="0" i="0" u="none" strike="noStrike" baseline="0">
            <a:solidFill>
              <a:srgbClr val="00008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9525</xdr:colOff>
      <xdr:row>2</xdr:row>
      <xdr:rowOff>0</xdr:rowOff>
    </xdr:from>
    <xdr:to>
      <xdr:col>10</xdr:col>
      <xdr:colOff>142875</xdr:colOff>
      <xdr:row>7</xdr:row>
      <xdr:rowOff>0</xdr:rowOff>
    </xdr:to>
    <xdr:grpSp>
      <xdr:nvGrpSpPr>
        <xdr:cNvPr id="14562" name="Group 92"/>
        <xdr:cNvGrpSpPr>
          <a:grpSpLocks/>
        </xdr:cNvGrpSpPr>
      </xdr:nvGrpSpPr>
      <xdr:grpSpPr bwMode="auto">
        <a:xfrm>
          <a:off x="571500" y="257175"/>
          <a:ext cx="1933575" cy="504825"/>
          <a:chOff x="290514" y="200025"/>
          <a:chExt cx="2133098" cy="514350"/>
        </a:xfrm>
      </xdr:grpSpPr>
      <xdr:pic>
        <xdr:nvPicPr>
          <xdr:cNvPr id="14564" name="Picture 1458" descr="head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/>
          <a:srcRect r="60912"/>
          <a:stretch>
            <a:fillRect/>
          </a:stretch>
        </xdr:blipFill>
        <xdr:spPr bwMode="auto">
          <a:xfrm>
            <a:off x="290514" y="200025"/>
            <a:ext cx="504824" cy="51408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14565" name="Picture 1459" descr="head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 l="60912" t="7729" b="61833"/>
          <a:stretch>
            <a:fillRect/>
          </a:stretch>
        </xdr:blipFill>
        <xdr:spPr bwMode="auto">
          <a:xfrm>
            <a:off x="785813" y="200025"/>
            <a:ext cx="1637799" cy="51435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  <xdr:twoCellAnchor>
    <xdr:from>
      <xdr:col>31</xdr:col>
      <xdr:colOff>371475</xdr:colOff>
      <xdr:row>11</xdr:row>
      <xdr:rowOff>28575</xdr:rowOff>
    </xdr:from>
    <xdr:to>
      <xdr:col>34</xdr:col>
      <xdr:colOff>295275</xdr:colOff>
      <xdr:row>13</xdr:row>
      <xdr:rowOff>133350</xdr:rowOff>
    </xdr:to>
    <xdr:sp macro="" textlink="">
      <xdr:nvSpPr>
        <xdr:cNvPr id="14563" name="Rectangle 287"/>
        <xdr:cNvSpPr>
          <a:spLocks noChangeArrowheads="1"/>
        </xdr:cNvSpPr>
      </xdr:nvSpPr>
      <xdr:spPr bwMode="auto">
        <a:xfrm>
          <a:off x="8591550" y="1323975"/>
          <a:ext cx="1524000" cy="590550"/>
        </a:xfrm>
        <a:prstGeom prst="rect">
          <a:avLst/>
        </a:prstGeom>
        <a:noFill/>
        <a:ln w="3175">
          <a:noFill/>
          <a:miter lim="800000"/>
          <a:headEnd/>
          <a:tailEnd/>
        </a:ln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28575</xdr:colOff>
      <xdr:row>9</xdr:row>
      <xdr:rowOff>0</xdr:rowOff>
    </xdr:from>
    <xdr:to>
      <xdr:col>6</xdr:col>
      <xdr:colOff>476250</xdr:colOff>
      <xdr:row>11</xdr:row>
      <xdr:rowOff>104775</xdr:rowOff>
    </xdr:to>
    <xdr:pic>
      <xdr:nvPicPr>
        <xdr:cNvPr id="3109" name="Picture 5" descr="Logo_isa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76975" y="1609725"/>
          <a:ext cx="447675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38100</xdr:colOff>
      <xdr:row>24</xdr:row>
      <xdr:rowOff>152400</xdr:rowOff>
    </xdr:from>
    <xdr:to>
      <xdr:col>6</xdr:col>
      <xdr:colOff>485775</xdr:colOff>
      <xdr:row>26</xdr:row>
      <xdr:rowOff>257175</xdr:rowOff>
    </xdr:to>
    <xdr:pic>
      <xdr:nvPicPr>
        <xdr:cNvPr id="3110" name="Picture 6" descr="Logo_isa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86500" y="6048375"/>
          <a:ext cx="447675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38100</xdr:colOff>
      <xdr:row>17</xdr:row>
      <xdr:rowOff>38100</xdr:rowOff>
    </xdr:from>
    <xdr:to>
      <xdr:col>6</xdr:col>
      <xdr:colOff>485775</xdr:colOff>
      <xdr:row>19</xdr:row>
      <xdr:rowOff>142875</xdr:rowOff>
    </xdr:to>
    <xdr:pic>
      <xdr:nvPicPr>
        <xdr:cNvPr id="3111" name="Picture 7" descr="Logo_isa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86500" y="3933825"/>
          <a:ext cx="447675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9525</xdr:colOff>
      <xdr:row>0</xdr:row>
      <xdr:rowOff>85725</xdr:rowOff>
    </xdr:from>
    <xdr:to>
      <xdr:col>4</xdr:col>
      <xdr:colOff>790575</xdr:colOff>
      <xdr:row>4</xdr:row>
      <xdr:rowOff>76200</xdr:rowOff>
    </xdr:to>
    <xdr:pic>
      <xdr:nvPicPr>
        <xdr:cNvPr id="3112" name="Picture 2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905250" y="85725"/>
          <a:ext cx="78105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pattFill prst="pct40">
          <a:fgClr>
            <a:srgbClr val="FFFFFF"/>
          </a:fgClr>
          <a:bgClr>
            <a:srgbClr val="FFFFFF"/>
          </a:bgClr>
        </a:pattFill>
        <a:ln w="317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2700" tIns="12700" rIns="12700" bIns="1270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pattFill prst="pct40">
          <a:fgClr>
            <a:srgbClr val="FFFFFF"/>
          </a:fgClr>
          <a:bgClr>
            <a:srgbClr val="FFFFFF"/>
          </a:bgClr>
        </a:pattFill>
        <a:ln w="317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2700" tIns="12700" rIns="12700" bIns="1270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luc.gellusseau@ffvoile.fr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ffvoile.fr/ffv/web/pratique/habitable/OSIRIS/formulaires.aspx" TargetMode="External"/><Relationship Id="rId4" Type="http://schemas.openxmlformats.org/officeDocument/2006/relationships/vmlDrawing" Target="../drawings/vmlDrawing4.v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jeanlouisconti@gmail.com" TargetMode="External"/><Relationship Id="rId5" Type="http://schemas.openxmlformats.org/officeDocument/2006/relationships/comments" Target="../comments2.xml"/><Relationship Id="rId4" Type="http://schemas.openxmlformats.org/officeDocument/2006/relationships/vmlDrawing" Target="../drawings/vmlDrawing5.v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oleObject" Target="../embeddings/oleObject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 enableFormatConditionsCalculation="0">
    <tabColor indexed="17"/>
  </sheetPr>
  <dimension ref="A1:Z77"/>
  <sheetViews>
    <sheetView tabSelected="1" zoomScaleNormal="100" workbookViewId="0">
      <selection activeCell="Q11" sqref="Q11"/>
    </sheetView>
  </sheetViews>
  <sheetFormatPr defaultRowHeight="11.25"/>
  <cols>
    <col min="1" max="1" width="2.5" style="38" customWidth="1"/>
    <col min="2" max="2" width="1.83203125" style="38" customWidth="1"/>
    <col min="3" max="3" width="3" style="38" customWidth="1"/>
    <col min="4" max="4" width="17.1640625" style="38" customWidth="1"/>
    <col min="5" max="5" width="12.33203125" style="38" customWidth="1"/>
    <col min="6" max="6" width="1.33203125" style="38" customWidth="1"/>
    <col min="7" max="7" width="9.1640625" style="38" customWidth="1"/>
    <col min="8" max="8" width="1.83203125" style="38" customWidth="1"/>
    <col min="9" max="9" width="9.5" style="38" customWidth="1"/>
    <col min="10" max="10" width="1.33203125" style="38" customWidth="1"/>
    <col min="11" max="11" width="4" style="38" customWidth="1"/>
    <col min="12" max="12" width="2" style="38" customWidth="1"/>
    <col min="13" max="13" width="9.1640625" style="38" customWidth="1"/>
    <col min="14" max="14" width="2.5" style="38" customWidth="1"/>
    <col min="15" max="15" width="5.83203125" style="38" customWidth="1"/>
    <col min="16" max="16" width="2.1640625" style="38" customWidth="1"/>
    <col min="17" max="17" width="8.6640625" style="38" customWidth="1"/>
    <col min="18" max="18" width="1.5" style="38" customWidth="1"/>
    <col min="19" max="19" width="9.33203125" style="38"/>
    <col min="20" max="20" width="1.1640625" style="38" customWidth="1"/>
    <col min="21" max="21" width="4.5" style="38" customWidth="1"/>
    <col min="22" max="22" width="5.1640625" style="38" customWidth="1"/>
    <col min="23" max="23" width="4.5" style="38" customWidth="1"/>
    <col min="24" max="24" width="2" style="38" customWidth="1"/>
    <col min="25" max="25" width="1.83203125" style="38" customWidth="1"/>
    <col min="26" max="26" width="2.5" style="38" customWidth="1"/>
    <col min="27" max="16384" width="9.33203125" style="38"/>
  </cols>
  <sheetData>
    <row r="1" spans="1:26" ht="5.25" customHeight="1" thickBot="1">
      <c r="A1" s="37"/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</row>
    <row r="2" spans="1:26" ht="8.25" customHeight="1" thickTop="1">
      <c r="A2" s="37"/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655" t="s">
        <v>441</v>
      </c>
      <c r="V2" s="656"/>
      <c r="W2" s="656"/>
      <c r="X2" s="656"/>
      <c r="Y2" s="657"/>
      <c r="Z2" s="37"/>
    </row>
    <row r="3" spans="1:26" ht="12.75" customHeight="1">
      <c r="A3" s="37"/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658"/>
      <c r="V3" s="659"/>
      <c r="W3" s="659"/>
      <c r="X3" s="659"/>
      <c r="Y3" s="660"/>
      <c r="Z3" s="37"/>
    </row>
    <row r="4" spans="1:26" ht="8.25" customHeight="1">
      <c r="A4" s="37"/>
      <c r="B4" s="588"/>
      <c r="C4" s="588"/>
      <c r="D4" s="588"/>
      <c r="E4" s="588"/>
      <c r="F4" s="588"/>
      <c r="G4" s="588"/>
      <c r="H4" s="588"/>
      <c r="I4" s="588"/>
      <c r="J4" s="588"/>
      <c r="K4" s="588"/>
      <c r="L4" s="588"/>
      <c r="M4" s="588"/>
      <c r="N4" s="588"/>
      <c r="O4" s="588"/>
      <c r="P4" s="588"/>
      <c r="Q4" s="588"/>
      <c r="R4" s="588"/>
      <c r="S4" s="588"/>
      <c r="T4" s="588"/>
      <c r="U4" s="588"/>
      <c r="V4" s="588"/>
      <c r="W4" s="588"/>
      <c r="X4" s="588"/>
      <c r="Y4" s="588"/>
      <c r="Z4" s="37"/>
    </row>
    <row r="5" spans="1:26" ht="6.75" customHeight="1">
      <c r="A5" s="37"/>
      <c r="B5" s="588"/>
      <c r="C5" s="588"/>
      <c r="D5" s="588"/>
      <c r="E5" s="588"/>
      <c r="F5" s="588"/>
      <c r="G5" s="588"/>
      <c r="H5" s="692" t="s">
        <v>440</v>
      </c>
      <c r="I5" s="692"/>
      <c r="J5" s="692"/>
      <c r="K5" s="692"/>
      <c r="L5" s="692"/>
      <c r="M5" s="692"/>
      <c r="N5" s="692"/>
      <c r="O5" s="692"/>
      <c r="P5" s="692"/>
      <c r="Q5" s="692"/>
      <c r="R5" s="692"/>
      <c r="S5" s="692"/>
      <c r="T5" s="692"/>
      <c r="U5" s="692"/>
      <c r="V5" s="692"/>
      <c r="W5" s="692"/>
      <c r="X5" s="692"/>
      <c r="Y5" s="588"/>
      <c r="Z5" s="37"/>
    </row>
    <row r="6" spans="1:26" ht="6.75" customHeight="1">
      <c r="A6" s="37"/>
      <c r="B6" s="588"/>
      <c r="C6" s="588"/>
      <c r="D6" s="588"/>
      <c r="E6" s="588"/>
      <c r="F6" s="588"/>
      <c r="G6" s="588"/>
      <c r="H6" s="692"/>
      <c r="I6" s="692"/>
      <c r="J6" s="692"/>
      <c r="K6" s="692"/>
      <c r="L6" s="692"/>
      <c r="M6" s="692"/>
      <c r="N6" s="692"/>
      <c r="O6" s="692"/>
      <c r="P6" s="692"/>
      <c r="Q6" s="692"/>
      <c r="R6" s="692"/>
      <c r="S6" s="692"/>
      <c r="T6" s="692"/>
      <c r="U6" s="692"/>
      <c r="V6" s="692"/>
      <c r="W6" s="692"/>
      <c r="X6" s="692"/>
      <c r="Y6" s="588"/>
      <c r="Z6" s="37"/>
    </row>
    <row r="7" spans="1:26" ht="6.75" customHeight="1">
      <c r="A7" s="37"/>
      <c r="B7" s="588"/>
      <c r="C7" s="588"/>
      <c r="D7" s="588"/>
      <c r="E7" s="588"/>
      <c r="F7" s="588"/>
      <c r="G7" s="588"/>
      <c r="H7" s="693"/>
      <c r="I7" s="693"/>
      <c r="J7" s="693"/>
      <c r="K7" s="693"/>
      <c r="L7" s="693"/>
      <c r="M7" s="693"/>
      <c r="N7" s="693"/>
      <c r="O7" s="693"/>
      <c r="P7" s="693"/>
      <c r="Q7" s="693"/>
      <c r="R7" s="693"/>
      <c r="S7" s="693"/>
      <c r="T7" s="693"/>
      <c r="U7" s="693"/>
      <c r="V7" s="693"/>
      <c r="W7" s="693"/>
      <c r="X7" s="693"/>
      <c r="Y7" s="588"/>
      <c r="Z7" s="37"/>
    </row>
    <row r="8" spans="1:26" ht="12.75" customHeight="1">
      <c r="A8" s="37"/>
      <c r="B8" s="588"/>
      <c r="C8" s="588"/>
      <c r="D8" s="588"/>
      <c r="E8" s="588"/>
      <c r="F8" s="588"/>
      <c r="G8" s="588"/>
      <c r="H8" s="694" t="s">
        <v>439</v>
      </c>
      <c r="I8" s="694"/>
      <c r="J8" s="694"/>
      <c r="K8" s="694"/>
      <c r="L8" s="694"/>
      <c r="M8" s="694"/>
      <c r="N8" s="694"/>
      <c r="O8" s="694"/>
      <c r="P8" s="694"/>
      <c r="Q8" s="694"/>
      <c r="R8" s="694"/>
      <c r="S8" s="694"/>
      <c r="T8" s="694"/>
      <c r="U8" s="694"/>
      <c r="V8" s="694"/>
      <c r="W8" s="694"/>
      <c r="X8" s="694"/>
      <c r="Y8" s="588"/>
      <c r="Z8" s="37"/>
    </row>
    <row r="9" spans="1:26" ht="14.25" customHeight="1">
      <c r="A9" s="37"/>
      <c r="B9" s="588"/>
      <c r="C9" s="588"/>
      <c r="D9" s="588"/>
      <c r="E9" s="588"/>
      <c r="F9" s="588"/>
      <c r="G9" s="588"/>
      <c r="H9" s="694"/>
      <c r="I9" s="694"/>
      <c r="J9" s="694"/>
      <c r="K9" s="694"/>
      <c r="L9" s="694"/>
      <c r="M9" s="694"/>
      <c r="N9" s="694"/>
      <c r="O9" s="694"/>
      <c r="P9" s="694"/>
      <c r="Q9" s="694"/>
      <c r="R9" s="694"/>
      <c r="S9" s="694"/>
      <c r="T9" s="694"/>
      <c r="U9" s="694"/>
      <c r="V9" s="694"/>
      <c r="W9" s="694"/>
      <c r="X9" s="694"/>
      <c r="Y9" s="588"/>
      <c r="Z9" s="37"/>
    </row>
    <row r="10" spans="1:26" ht="6" customHeight="1">
      <c r="A10" s="37"/>
      <c r="B10" s="589"/>
      <c r="C10" s="307"/>
      <c r="D10" s="163"/>
      <c r="E10" s="163"/>
      <c r="F10" s="163"/>
      <c r="G10" s="163"/>
      <c r="H10" s="405"/>
      <c r="I10" s="405"/>
      <c r="J10" s="405"/>
      <c r="K10" s="405"/>
      <c r="L10" s="405"/>
      <c r="M10" s="405"/>
      <c r="N10" s="405"/>
      <c r="O10" s="405"/>
      <c r="P10" s="405"/>
      <c r="Q10" s="405"/>
      <c r="R10" s="405"/>
      <c r="S10" s="405"/>
      <c r="T10" s="405"/>
      <c r="U10" s="405"/>
      <c r="V10" s="405"/>
      <c r="W10" s="405"/>
      <c r="X10" s="405"/>
      <c r="Y10" s="589"/>
      <c r="Z10" s="37"/>
    </row>
    <row r="11" spans="1:26" ht="18.75" customHeight="1" thickBot="1">
      <c r="A11" s="37"/>
      <c r="B11" s="589"/>
      <c r="C11" s="406"/>
      <c r="D11" s="60"/>
      <c r="E11" s="60"/>
      <c r="F11" s="60"/>
      <c r="G11" s="60"/>
      <c r="H11" s="47"/>
      <c r="I11" s="60"/>
      <c r="J11" s="43"/>
      <c r="K11" s="43"/>
      <c r="L11" s="60"/>
      <c r="M11" s="47"/>
      <c r="N11" s="47"/>
      <c r="O11" s="377" t="s">
        <v>138</v>
      </c>
      <c r="P11" s="60"/>
      <c r="Q11" s="234"/>
      <c r="R11" s="378" t="s">
        <v>139</v>
      </c>
      <c r="S11" s="671"/>
      <c r="T11" s="672"/>
      <c r="U11" s="47"/>
      <c r="V11" s="47"/>
      <c r="W11" s="47"/>
      <c r="X11" s="47"/>
      <c r="Y11" s="589"/>
      <c r="Z11" s="37"/>
    </row>
    <row r="12" spans="1:26" ht="5.25" customHeight="1">
      <c r="A12" s="37"/>
      <c r="B12" s="589"/>
      <c r="C12" s="406"/>
      <c r="D12" s="60"/>
      <c r="E12" s="60"/>
      <c r="F12" s="60"/>
      <c r="G12" s="60"/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589"/>
      <c r="Z12" s="37"/>
    </row>
    <row r="13" spans="1:26" ht="18" customHeight="1" thickBot="1">
      <c r="A13" s="37"/>
      <c r="B13" s="589"/>
      <c r="C13" s="406"/>
      <c r="D13" s="60"/>
      <c r="E13" s="60"/>
      <c r="F13" s="60"/>
      <c r="G13" s="60"/>
      <c r="H13" s="379"/>
      <c r="I13" s="379"/>
      <c r="J13" s="379"/>
      <c r="K13" s="379"/>
      <c r="L13" s="379"/>
      <c r="M13" s="379"/>
      <c r="N13" s="379"/>
      <c r="O13" s="377" t="s">
        <v>367</v>
      </c>
      <c r="P13" s="379"/>
      <c r="Q13" s="681"/>
      <c r="R13" s="682"/>
      <c r="S13" s="682"/>
      <c r="T13" s="682"/>
      <c r="U13" s="682"/>
      <c r="V13" s="682"/>
      <c r="W13" s="683"/>
      <c r="X13" s="47"/>
      <c r="Y13" s="589"/>
      <c r="Z13" s="37"/>
    </row>
    <row r="14" spans="1:26" ht="7.5" customHeight="1">
      <c r="A14" s="37"/>
      <c r="B14" s="589"/>
      <c r="C14" s="406"/>
      <c r="D14" s="60"/>
      <c r="E14" s="60"/>
      <c r="F14" s="60"/>
      <c r="G14" s="60"/>
      <c r="H14" s="380"/>
      <c r="I14" s="379"/>
      <c r="J14" s="60"/>
      <c r="K14" s="381"/>
      <c r="L14" s="381"/>
      <c r="M14" s="381"/>
      <c r="N14" s="381"/>
      <c r="O14" s="381"/>
      <c r="P14" s="381"/>
      <c r="Q14" s="381"/>
      <c r="R14" s="381"/>
      <c r="S14" s="381"/>
      <c r="T14" s="381"/>
      <c r="U14" s="381"/>
      <c r="V14" s="381"/>
      <c r="W14" s="381"/>
      <c r="X14" s="47"/>
      <c r="Y14" s="589"/>
      <c r="Z14" s="37"/>
    </row>
    <row r="15" spans="1:26" ht="7.5" customHeight="1">
      <c r="A15" s="37"/>
      <c r="B15" s="589"/>
      <c r="C15" s="406"/>
      <c r="D15" s="60"/>
      <c r="E15" s="60"/>
      <c r="F15" s="60"/>
      <c r="G15" s="60"/>
      <c r="H15" s="47"/>
      <c r="I15" s="47"/>
      <c r="J15" s="47"/>
      <c r="K15" s="158"/>
      <c r="L15" s="159"/>
      <c r="M15" s="159"/>
      <c r="N15" s="159"/>
      <c r="O15" s="159"/>
      <c r="P15" s="159"/>
      <c r="Q15" s="159"/>
      <c r="R15" s="159"/>
      <c r="S15" s="159"/>
      <c r="T15" s="159"/>
      <c r="U15" s="159"/>
      <c r="V15" s="159"/>
      <c r="W15" s="160"/>
      <c r="X15" s="47"/>
      <c r="Y15" s="589"/>
      <c r="Z15" s="37"/>
    </row>
    <row r="16" spans="1:26" ht="15" customHeight="1" thickBot="1">
      <c r="A16" s="37"/>
      <c r="B16" s="589"/>
      <c r="C16" s="406"/>
      <c r="D16" s="60"/>
      <c r="E16" s="60"/>
      <c r="F16" s="60"/>
      <c r="G16" s="60"/>
      <c r="H16" s="47"/>
      <c r="I16" s="47"/>
      <c r="J16" s="47"/>
      <c r="K16" s="161"/>
      <c r="L16" s="43"/>
      <c r="M16" s="43"/>
      <c r="N16" s="43"/>
      <c r="O16" s="60"/>
      <c r="P16" s="45" t="s">
        <v>140</v>
      </c>
      <c r="Q16" s="673"/>
      <c r="R16" s="674"/>
      <c r="S16" s="674"/>
      <c r="T16" s="674"/>
      <c r="U16" s="675"/>
      <c r="V16" s="676"/>
      <c r="W16" s="162"/>
      <c r="X16" s="47"/>
      <c r="Y16" s="589"/>
      <c r="Z16" s="37"/>
    </row>
    <row r="17" spans="1:26" ht="4.5" customHeight="1">
      <c r="A17" s="37"/>
      <c r="B17" s="589"/>
      <c r="C17" s="406"/>
      <c r="D17" s="60"/>
      <c r="E17" s="60"/>
      <c r="F17" s="60"/>
      <c r="G17" s="60"/>
      <c r="H17" s="380"/>
      <c r="I17" s="47"/>
      <c r="J17" s="47"/>
      <c r="K17" s="161"/>
      <c r="L17" s="43"/>
      <c r="M17" s="43"/>
      <c r="N17" s="43"/>
      <c r="O17" s="43"/>
      <c r="P17" s="46"/>
      <c r="Q17" s="43"/>
      <c r="R17" s="43"/>
      <c r="S17" s="43"/>
      <c r="T17" s="43"/>
      <c r="U17" s="43"/>
      <c r="V17" s="43"/>
      <c r="W17" s="162"/>
      <c r="X17" s="47"/>
      <c r="Y17" s="589"/>
      <c r="Z17" s="37"/>
    </row>
    <row r="18" spans="1:26" ht="15" customHeight="1" thickBot="1">
      <c r="A18" s="37"/>
      <c r="B18" s="589"/>
      <c r="C18" s="578"/>
      <c r="D18" s="579"/>
      <c r="E18" s="579"/>
      <c r="F18" s="579"/>
      <c r="G18" s="60"/>
      <c r="H18" s="47"/>
      <c r="I18" s="47"/>
      <c r="J18" s="47"/>
      <c r="K18" s="161"/>
      <c r="L18" s="43"/>
      <c r="M18" s="43"/>
      <c r="N18" s="43"/>
      <c r="O18" s="60"/>
      <c r="P18" s="45" t="s">
        <v>141</v>
      </c>
      <c r="Q18" s="677"/>
      <c r="R18" s="678"/>
      <c r="S18" s="678"/>
      <c r="T18" s="678"/>
      <c r="U18" s="679"/>
      <c r="V18" s="680"/>
      <c r="W18" s="162"/>
      <c r="X18" s="47"/>
      <c r="Y18" s="589"/>
      <c r="Z18" s="37"/>
    </row>
    <row r="19" spans="1:26" ht="4.5" customHeight="1">
      <c r="A19" s="37"/>
      <c r="B19" s="589"/>
      <c r="C19" s="406"/>
      <c r="D19" s="60"/>
      <c r="E19" s="60"/>
      <c r="F19" s="164"/>
      <c r="G19" s="60"/>
      <c r="H19" s="47"/>
      <c r="I19" s="47"/>
      <c r="J19" s="47"/>
      <c r="K19" s="161"/>
      <c r="L19" s="43"/>
      <c r="M19" s="43"/>
      <c r="N19" s="43"/>
      <c r="O19" s="43"/>
      <c r="P19" s="46"/>
      <c r="Q19" s="43"/>
      <c r="R19" s="43"/>
      <c r="S19" s="43"/>
      <c r="T19" s="43"/>
      <c r="U19" s="43"/>
      <c r="V19" s="43"/>
      <c r="W19" s="162"/>
      <c r="X19" s="47"/>
      <c r="Y19" s="589"/>
      <c r="Z19" s="37"/>
    </row>
    <row r="20" spans="1:26" ht="14.25" customHeight="1">
      <c r="A20" s="37"/>
      <c r="B20" s="589"/>
      <c r="C20" s="406"/>
      <c r="D20" s="60"/>
      <c r="E20" s="60"/>
      <c r="F20" s="164"/>
      <c r="G20" s="60"/>
      <c r="H20" s="47"/>
      <c r="I20" s="382"/>
      <c r="J20" s="382"/>
      <c r="K20" s="165"/>
      <c r="L20" s="47"/>
      <c r="M20" s="47"/>
      <c r="N20" s="47"/>
      <c r="O20" s="60"/>
      <c r="P20" s="45" t="s">
        <v>142</v>
      </c>
      <c r="Q20" s="687"/>
      <c r="R20" s="688"/>
      <c r="S20" s="461" t="s">
        <v>403</v>
      </c>
      <c r="T20" s="47"/>
      <c r="U20" s="47"/>
      <c r="V20" s="47"/>
      <c r="W20" s="166"/>
      <c r="X20" s="47"/>
      <c r="Y20" s="589"/>
      <c r="Z20" s="37"/>
    </row>
    <row r="21" spans="1:26" ht="6" customHeight="1" thickBot="1">
      <c r="A21" s="37"/>
      <c r="B21" s="589"/>
      <c r="C21" s="406"/>
      <c r="D21" s="60"/>
      <c r="E21" s="60"/>
      <c r="F21" s="164"/>
      <c r="G21" s="60"/>
      <c r="H21" s="47"/>
      <c r="I21" s="47"/>
      <c r="J21" s="47"/>
      <c r="K21" s="167"/>
      <c r="L21" s="168"/>
      <c r="M21" s="168"/>
      <c r="N21" s="168"/>
      <c r="O21" s="168"/>
      <c r="P21" s="168"/>
      <c r="Q21" s="168"/>
      <c r="R21" s="168"/>
      <c r="S21" s="168"/>
      <c r="T21" s="168"/>
      <c r="U21" s="168"/>
      <c r="V21" s="168"/>
      <c r="W21" s="169"/>
      <c r="X21" s="47"/>
      <c r="Y21" s="589"/>
      <c r="Z21" s="37"/>
    </row>
    <row r="22" spans="1:26" ht="9.75" customHeight="1" thickBot="1">
      <c r="A22" s="37"/>
      <c r="B22" s="589"/>
      <c r="C22" s="406"/>
      <c r="D22" s="60"/>
      <c r="E22" s="60"/>
      <c r="F22" s="164"/>
      <c r="G22" s="60"/>
      <c r="H22" s="47"/>
      <c r="I22" s="47"/>
      <c r="J22" s="47"/>
      <c r="K22" s="47"/>
      <c r="L22" s="47"/>
      <c r="M22" s="47"/>
      <c r="N22" s="47"/>
      <c r="O22" s="47"/>
      <c r="P22" s="47"/>
      <c r="Q22" s="47"/>
      <c r="R22" s="47"/>
      <c r="S22" s="47"/>
      <c r="T22" s="47"/>
      <c r="U22" s="47"/>
      <c r="V22" s="47"/>
      <c r="W22" s="47"/>
      <c r="X22" s="47"/>
      <c r="Y22" s="589"/>
      <c r="Z22" s="37"/>
    </row>
    <row r="23" spans="1:26" ht="15.75" customHeight="1">
      <c r="A23" s="37"/>
      <c r="B23" s="589"/>
      <c r="C23" s="406"/>
      <c r="D23" s="60"/>
      <c r="E23" s="60"/>
      <c r="F23" s="164"/>
      <c r="G23" s="60"/>
      <c r="H23" s="47"/>
      <c r="I23" s="47"/>
      <c r="J23" s="47"/>
      <c r="K23" s="47"/>
      <c r="L23" s="47"/>
      <c r="M23" s="170" t="str">
        <f>'Page 4'!O51</f>
        <v/>
      </c>
      <c r="N23" s="384" t="s">
        <v>145</v>
      </c>
      <c r="O23" s="464"/>
      <c r="P23" s="60"/>
      <c r="Q23" s="464"/>
      <c r="R23" s="47"/>
      <c r="S23" s="407" t="s">
        <v>143</v>
      </c>
      <c r="T23" s="47"/>
      <c r="U23" s="408" t="s">
        <v>374</v>
      </c>
      <c r="V23" s="47"/>
      <c r="W23" s="409" t="s">
        <v>45</v>
      </c>
      <c r="X23" s="599"/>
      <c r="Y23" s="589"/>
      <c r="Z23" s="37"/>
    </row>
    <row r="24" spans="1:26" ht="11.25" customHeight="1" thickBot="1">
      <c r="A24" s="37"/>
      <c r="B24" s="589"/>
      <c r="C24" s="406"/>
      <c r="D24" s="60"/>
      <c r="E24" s="60"/>
      <c r="F24" s="164"/>
      <c r="G24" s="60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589"/>
      <c r="Z24" s="37"/>
    </row>
    <row r="25" spans="1:26" ht="14.25" customHeight="1">
      <c r="A25" s="37"/>
      <c r="B25" s="589"/>
      <c r="C25" s="406"/>
      <c r="D25" s="661" t="s">
        <v>447</v>
      </c>
      <c r="E25" s="662"/>
      <c r="F25" s="663"/>
      <c r="G25" s="60"/>
      <c r="H25" s="47"/>
      <c r="I25" s="47"/>
      <c r="J25" s="47"/>
      <c r="K25" s="47"/>
      <c r="L25" s="47"/>
      <c r="M25" s="47"/>
      <c r="N25" s="47"/>
      <c r="O25" s="383" t="s">
        <v>144</v>
      </c>
      <c r="P25" s="47"/>
      <c r="Q25" s="235"/>
      <c r="R25" s="47"/>
      <c r="S25" s="385" t="s">
        <v>13</v>
      </c>
      <c r="T25" s="47"/>
      <c r="U25" s="47"/>
      <c r="V25" s="47"/>
      <c r="W25" s="47"/>
      <c r="X25" s="47"/>
      <c r="Y25" s="589"/>
      <c r="Z25" s="37"/>
    </row>
    <row r="26" spans="1:26" ht="6.75" customHeight="1">
      <c r="A26" s="37"/>
      <c r="B26" s="589"/>
      <c r="C26" s="406"/>
      <c r="D26" s="60"/>
      <c r="E26" s="60"/>
      <c r="F26" s="164"/>
      <c r="G26" s="60"/>
      <c r="H26" s="47"/>
      <c r="I26" s="47"/>
      <c r="J26" s="47"/>
      <c r="K26" s="47"/>
      <c r="L26" s="47"/>
      <c r="M26" s="47"/>
      <c r="N26" s="47"/>
      <c r="O26" s="47"/>
      <c r="P26" s="47"/>
      <c r="Q26" s="47"/>
      <c r="R26" s="47"/>
      <c r="S26" s="47"/>
      <c r="T26" s="47"/>
      <c r="U26" s="47"/>
      <c r="V26" s="47"/>
      <c r="W26" s="47"/>
      <c r="X26" s="47"/>
      <c r="Y26" s="589"/>
      <c r="Z26" s="37"/>
    </row>
    <row r="27" spans="1:26" ht="8.25" customHeight="1">
      <c r="A27" s="37"/>
      <c r="B27" s="589"/>
      <c r="C27" s="589"/>
      <c r="D27" s="589"/>
      <c r="E27" s="589"/>
      <c r="F27" s="589"/>
      <c r="G27" s="589"/>
      <c r="H27" s="589"/>
      <c r="I27" s="589"/>
      <c r="J27" s="589"/>
      <c r="K27" s="589"/>
      <c r="L27" s="589"/>
      <c r="M27" s="589"/>
      <c r="N27" s="589"/>
      <c r="O27" s="589"/>
      <c r="P27" s="589"/>
      <c r="Q27" s="589"/>
      <c r="R27" s="589"/>
      <c r="S27" s="589"/>
      <c r="T27" s="589"/>
      <c r="U27" s="589"/>
      <c r="V27" s="589"/>
      <c r="W27" s="589"/>
      <c r="X27" s="589"/>
      <c r="Y27" s="589"/>
      <c r="Z27" s="37"/>
    </row>
    <row r="28" spans="1:26" ht="8.25" customHeight="1" thickBot="1">
      <c r="A28" s="37"/>
      <c r="B28" s="37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</row>
    <row r="29" spans="1:26" ht="20.25" customHeight="1" thickTop="1">
      <c r="A29" s="37"/>
      <c r="B29" s="171"/>
      <c r="C29" s="172"/>
      <c r="D29" s="172"/>
      <c r="E29" s="172"/>
      <c r="F29" s="172"/>
      <c r="G29" s="172"/>
      <c r="H29" s="172"/>
      <c r="I29" s="172"/>
      <c r="J29" s="172"/>
      <c r="K29" s="172"/>
      <c r="L29" s="173" t="s">
        <v>3</v>
      </c>
      <c r="M29" s="172"/>
      <c r="N29" s="172"/>
      <c r="O29" s="172"/>
      <c r="P29" s="172"/>
      <c r="Q29" s="172"/>
      <c r="R29" s="172"/>
      <c r="S29" s="172"/>
      <c r="T29" s="172"/>
      <c r="U29" s="172"/>
      <c r="V29" s="172"/>
      <c r="W29" s="172"/>
      <c r="X29" s="172"/>
      <c r="Y29" s="174"/>
      <c r="Z29" s="37"/>
    </row>
    <row r="30" spans="1:26" ht="7.5" customHeight="1" thickBot="1">
      <c r="A30" s="37"/>
      <c r="B30" s="51"/>
      <c r="C30" s="50"/>
      <c r="D30" s="50"/>
      <c r="E30" s="50"/>
      <c r="F30" s="50"/>
      <c r="G30" s="50"/>
      <c r="H30" s="50"/>
      <c r="I30" s="50"/>
      <c r="J30" s="50"/>
      <c r="K30" s="50"/>
      <c r="L30" s="50"/>
      <c r="M30" s="50"/>
      <c r="N30" s="50"/>
      <c r="O30" s="50"/>
      <c r="P30" s="50"/>
      <c r="Q30" s="50"/>
      <c r="R30" s="50"/>
      <c r="S30" s="50"/>
      <c r="T30" s="50"/>
      <c r="U30" s="50"/>
      <c r="V30" s="50"/>
      <c r="W30" s="50"/>
      <c r="X30" s="50"/>
      <c r="Y30" s="175"/>
      <c r="Z30" s="37"/>
    </row>
    <row r="31" spans="1:26" ht="17.25" customHeight="1">
      <c r="A31" s="37"/>
      <c r="B31" s="51"/>
      <c r="C31" s="25"/>
      <c r="D31" s="50"/>
      <c r="E31" s="111" t="s">
        <v>0</v>
      </c>
      <c r="F31" s="25"/>
      <c r="G31" s="697"/>
      <c r="H31" s="698"/>
      <c r="I31" s="698"/>
      <c r="J31" s="698"/>
      <c r="K31" s="698"/>
      <c r="L31" s="698"/>
      <c r="M31" s="699"/>
      <c r="N31" s="355"/>
      <c r="O31" s="25"/>
      <c r="P31" s="25"/>
      <c r="Q31" s="55" t="s">
        <v>5</v>
      </c>
      <c r="R31" s="25"/>
      <c r="S31" s="664"/>
      <c r="T31" s="665"/>
      <c r="U31" s="666"/>
      <c r="V31" s="666"/>
      <c r="W31" s="667"/>
      <c r="X31" s="25"/>
      <c r="Y31" s="175"/>
      <c r="Z31" s="37"/>
    </row>
    <row r="32" spans="1:26" ht="8.25" customHeight="1">
      <c r="A32" s="37"/>
      <c r="B32" s="51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175"/>
      <c r="Z32" s="37"/>
    </row>
    <row r="33" spans="1:26" ht="17.25" customHeight="1">
      <c r="A33" s="37"/>
      <c r="B33" s="51"/>
      <c r="C33" s="25"/>
      <c r="D33" s="33"/>
      <c r="E33" s="55" t="s">
        <v>1</v>
      </c>
      <c r="F33" s="33"/>
      <c r="G33" s="697"/>
      <c r="H33" s="700"/>
      <c r="I33" s="700"/>
      <c r="J33" s="700"/>
      <c r="K33" s="700"/>
      <c r="L33" s="701"/>
      <c r="M33" s="25"/>
      <c r="N33" s="25"/>
      <c r="O33" s="55" t="s">
        <v>2</v>
      </c>
      <c r="P33" s="25"/>
      <c r="Q33" s="697"/>
      <c r="R33" s="698"/>
      <c r="S33" s="698"/>
      <c r="T33" s="698"/>
      <c r="U33" s="700"/>
      <c r="V33" s="700"/>
      <c r="W33" s="701"/>
      <c r="X33" s="25"/>
      <c r="Y33" s="175"/>
      <c r="Z33" s="37"/>
    </row>
    <row r="34" spans="1:26" ht="8.25" customHeight="1">
      <c r="A34" s="37"/>
      <c r="B34" s="51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175"/>
      <c r="Z34" s="37"/>
    </row>
    <row r="35" spans="1:26" ht="17.25" customHeight="1">
      <c r="A35" s="37"/>
      <c r="B35" s="51"/>
      <c r="C35" s="25"/>
      <c r="D35" s="25"/>
      <c r="E35" s="25"/>
      <c r="F35" s="25"/>
      <c r="G35" s="55" t="s">
        <v>149</v>
      </c>
      <c r="H35" s="25"/>
      <c r="I35" s="702"/>
      <c r="J35" s="703"/>
      <c r="K35" s="462" t="s">
        <v>404</v>
      </c>
      <c r="L35" s="33"/>
      <c r="M35" s="33"/>
      <c r="N35" s="33"/>
      <c r="O35" s="33"/>
      <c r="P35" s="33"/>
      <c r="Q35" s="33"/>
      <c r="R35" s="33"/>
      <c r="S35" s="55" t="s">
        <v>148</v>
      </c>
      <c r="T35" s="33"/>
      <c r="U35" s="695"/>
      <c r="V35" s="696"/>
      <c r="W35" s="33"/>
      <c r="X35" s="25"/>
      <c r="Y35" s="175"/>
      <c r="Z35" s="37"/>
    </row>
    <row r="36" spans="1:26" ht="6.75" customHeight="1">
      <c r="A36" s="37"/>
      <c r="B36" s="177"/>
      <c r="C36" s="178"/>
      <c r="D36" s="178"/>
      <c r="E36" s="178"/>
      <c r="F36" s="178"/>
      <c r="G36" s="179"/>
      <c r="H36" s="178"/>
      <c r="I36" s="180"/>
      <c r="J36" s="178"/>
      <c r="K36" s="179"/>
      <c r="L36" s="181"/>
      <c r="M36" s="181"/>
      <c r="N36" s="181"/>
      <c r="O36" s="181"/>
      <c r="P36" s="181"/>
      <c r="Q36" s="181"/>
      <c r="R36" s="181"/>
      <c r="S36" s="179"/>
      <c r="T36" s="181"/>
      <c r="U36" s="180"/>
      <c r="V36" s="178"/>
      <c r="W36" s="181"/>
      <c r="X36" s="178"/>
      <c r="Y36" s="182"/>
      <c r="Z36" s="37"/>
    </row>
    <row r="37" spans="1:26" ht="6.75" customHeight="1">
      <c r="A37" s="37"/>
      <c r="B37" s="51"/>
      <c r="C37" s="25"/>
      <c r="D37" s="25"/>
      <c r="E37" s="25"/>
      <c r="F37" s="25"/>
      <c r="G37" s="55"/>
      <c r="H37" s="25"/>
      <c r="I37" s="54"/>
      <c r="J37" s="25"/>
      <c r="K37" s="55"/>
      <c r="L37" s="33"/>
      <c r="M37" s="33"/>
      <c r="N37" s="33"/>
      <c r="O37" s="33"/>
      <c r="P37" s="33"/>
      <c r="Q37" s="33"/>
      <c r="R37" s="33"/>
      <c r="S37" s="55"/>
      <c r="T37" s="33"/>
      <c r="U37" s="54"/>
      <c r="V37" s="25"/>
      <c r="W37" s="33"/>
      <c r="X37" s="25"/>
      <c r="Y37" s="175"/>
      <c r="Z37" s="37"/>
    </row>
    <row r="38" spans="1:26" ht="15" customHeight="1">
      <c r="A38" s="37"/>
      <c r="B38" s="51"/>
      <c r="C38" s="25"/>
      <c r="D38" s="26" t="s">
        <v>150</v>
      </c>
      <c r="E38" s="25"/>
      <c r="F38" s="25"/>
      <c r="G38" s="55"/>
      <c r="H38" s="25"/>
      <c r="I38" s="54"/>
      <c r="J38" s="25"/>
      <c r="K38" s="55"/>
      <c r="L38" s="684" t="s">
        <v>154</v>
      </c>
      <c r="M38" s="685"/>
      <c r="N38" s="707"/>
      <c r="O38" s="708"/>
      <c r="P38" s="33"/>
      <c r="Q38" s="33"/>
      <c r="R38" s="33"/>
      <c r="S38" s="55"/>
      <c r="T38" s="33"/>
      <c r="U38" s="54"/>
      <c r="V38" s="25"/>
      <c r="W38" s="33"/>
      <c r="X38" s="25"/>
      <c r="Y38" s="175"/>
      <c r="Z38" s="37"/>
    </row>
    <row r="39" spans="1:26" ht="4.5" customHeight="1">
      <c r="A39" s="37"/>
      <c r="B39" s="51"/>
      <c r="C39" s="25"/>
      <c r="D39" s="183"/>
      <c r="E39" s="25"/>
      <c r="F39" s="25"/>
      <c r="G39" s="55"/>
      <c r="H39" s="25"/>
      <c r="I39" s="54"/>
      <c r="J39" s="25"/>
      <c r="K39" s="55"/>
      <c r="L39" s="686"/>
      <c r="M39" s="685"/>
      <c r="N39" s="709"/>
      <c r="O39" s="708"/>
      <c r="P39" s="33"/>
      <c r="Q39" s="33"/>
      <c r="R39" s="33"/>
      <c r="S39" s="55"/>
      <c r="T39" s="33"/>
      <c r="U39" s="54"/>
      <c r="V39" s="25"/>
      <c r="W39" s="33"/>
      <c r="X39" s="25"/>
      <c r="Y39" s="175"/>
      <c r="Z39" s="37"/>
    </row>
    <row r="40" spans="1:26" ht="18" customHeight="1">
      <c r="A40" s="37"/>
      <c r="B40" s="51"/>
      <c r="C40" s="25"/>
      <c r="D40" s="184" t="s">
        <v>151</v>
      </c>
      <c r="E40" s="622"/>
      <c r="F40" s="623"/>
      <c r="G40" s="623"/>
      <c r="H40" s="623"/>
      <c r="I40" s="624"/>
      <c r="J40" s="25"/>
      <c r="K40" s="55"/>
      <c r="L40" s="625"/>
      <c r="M40" s="626"/>
      <c r="N40" s="626"/>
      <c r="O40" s="626"/>
      <c r="P40" s="626"/>
      <c r="Q40" s="626"/>
      <c r="R40" s="626"/>
      <c r="S40" s="626"/>
      <c r="T40" s="626"/>
      <c r="U40" s="626"/>
      <c r="V40" s="626"/>
      <c r="W40" s="627"/>
      <c r="X40" s="25"/>
      <c r="Y40" s="175"/>
      <c r="Z40" s="37"/>
    </row>
    <row r="41" spans="1:26" ht="4.5" customHeight="1">
      <c r="A41" s="37"/>
      <c r="B41" s="51"/>
      <c r="C41" s="25"/>
      <c r="D41" s="108"/>
      <c r="E41" s="25"/>
      <c r="F41" s="25"/>
      <c r="G41" s="55"/>
      <c r="H41" s="25"/>
      <c r="I41" s="54"/>
      <c r="J41" s="25"/>
      <c r="K41" s="55"/>
      <c r="L41" s="454"/>
      <c r="M41" s="455"/>
      <c r="N41" s="455"/>
      <c r="O41" s="455"/>
      <c r="P41" s="455"/>
      <c r="Q41" s="455"/>
      <c r="R41" s="455"/>
      <c r="S41" s="456"/>
      <c r="T41" s="455"/>
      <c r="U41" s="457"/>
      <c r="V41" s="458"/>
      <c r="W41" s="459"/>
      <c r="X41" s="25"/>
      <c r="Y41" s="175"/>
      <c r="Z41" s="37"/>
    </row>
    <row r="42" spans="1:26" ht="15.75" customHeight="1">
      <c r="A42" s="37"/>
      <c r="B42" s="51"/>
      <c r="C42" s="25"/>
      <c r="D42" s="108" t="s">
        <v>152</v>
      </c>
      <c r="E42" s="668"/>
      <c r="F42" s="669"/>
      <c r="G42" s="670"/>
      <c r="H42" s="25"/>
      <c r="I42" s="54"/>
      <c r="J42" s="25"/>
      <c r="K42" s="55"/>
      <c r="L42" s="628"/>
      <c r="M42" s="629"/>
      <c r="N42" s="629"/>
      <c r="O42" s="629"/>
      <c r="P42" s="629"/>
      <c r="Q42" s="629"/>
      <c r="R42" s="629"/>
      <c r="S42" s="629"/>
      <c r="T42" s="629"/>
      <c r="U42" s="629"/>
      <c r="V42" s="629"/>
      <c r="W42" s="630"/>
      <c r="X42" s="25"/>
      <c r="Y42" s="175"/>
      <c r="Z42" s="37"/>
    </row>
    <row r="43" spans="1:26" ht="4.5" customHeight="1">
      <c r="A43" s="37"/>
      <c r="B43" s="51"/>
      <c r="C43" s="25"/>
      <c r="D43" s="185"/>
      <c r="E43" s="186"/>
      <c r="F43" s="186"/>
      <c r="G43" s="187"/>
      <c r="H43" s="186"/>
      <c r="I43" s="56"/>
      <c r="J43" s="186"/>
      <c r="K43" s="55"/>
      <c r="L43" s="454"/>
      <c r="M43" s="455"/>
      <c r="N43" s="455"/>
      <c r="O43" s="455"/>
      <c r="P43" s="455"/>
      <c r="Q43" s="455"/>
      <c r="R43" s="455"/>
      <c r="S43" s="456"/>
      <c r="T43" s="455"/>
      <c r="U43" s="457"/>
      <c r="V43" s="458"/>
      <c r="W43" s="459"/>
      <c r="X43" s="25"/>
      <c r="Y43" s="175"/>
      <c r="Z43" s="37"/>
    </row>
    <row r="44" spans="1:26" ht="16.5" customHeight="1">
      <c r="A44" s="37"/>
      <c r="B44" s="51"/>
      <c r="C44" s="25"/>
      <c r="D44" s="185" t="s">
        <v>153</v>
      </c>
      <c r="E44" s="704"/>
      <c r="F44" s="705"/>
      <c r="G44" s="705"/>
      <c r="H44" s="705"/>
      <c r="I44" s="706"/>
      <c r="J44" s="186"/>
      <c r="K44" s="55"/>
      <c r="L44" s="689"/>
      <c r="M44" s="690"/>
      <c r="N44" s="690"/>
      <c r="O44" s="690"/>
      <c r="P44" s="690"/>
      <c r="Q44" s="690"/>
      <c r="R44" s="690"/>
      <c r="S44" s="690"/>
      <c r="T44" s="690"/>
      <c r="U44" s="690"/>
      <c r="V44" s="690"/>
      <c r="W44" s="691"/>
      <c r="X44" s="25"/>
      <c r="Y44" s="175"/>
      <c r="Z44" s="37"/>
    </row>
    <row r="45" spans="1:26" ht="6.75" customHeight="1" thickBot="1">
      <c r="A45" s="37"/>
      <c r="B45" s="188"/>
      <c r="C45" s="189"/>
      <c r="D45" s="189"/>
      <c r="E45" s="189"/>
      <c r="F45" s="189"/>
      <c r="G45" s="189"/>
      <c r="H45" s="189"/>
      <c r="I45" s="189"/>
      <c r="J45" s="189"/>
      <c r="K45" s="189"/>
      <c r="L45" s="189"/>
      <c r="M45" s="189"/>
      <c r="N45" s="189"/>
      <c r="O45" s="189"/>
      <c r="P45" s="189"/>
      <c r="Q45" s="189"/>
      <c r="R45" s="189"/>
      <c r="S45" s="189"/>
      <c r="T45" s="189"/>
      <c r="U45" s="189"/>
      <c r="V45" s="189"/>
      <c r="W45" s="189"/>
      <c r="X45" s="189"/>
      <c r="Y45" s="190"/>
      <c r="Z45" s="37"/>
    </row>
    <row r="46" spans="1:26" ht="8.25" customHeight="1" thickTop="1">
      <c r="A46" s="37"/>
      <c r="B46" s="37"/>
      <c r="C46" s="37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</row>
    <row r="47" spans="1:26" ht="20.25" customHeight="1">
      <c r="A47" s="37"/>
      <c r="B47" s="386"/>
      <c r="C47" s="191"/>
      <c r="D47" s="191"/>
      <c r="E47" s="191"/>
      <c r="F47" s="191"/>
      <c r="G47" s="191"/>
      <c r="H47" s="191"/>
      <c r="I47" s="191"/>
      <c r="J47" s="191"/>
      <c r="K47" s="191"/>
      <c r="L47" s="192" t="s">
        <v>4</v>
      </c>
      <c r="M47" s="191"/>
      <c r="N47" s="191"/>
      <c r="O47" s="191"/>
      <c r="P47" s="191"/>
      <c r="Q47" s="191"/>
      <c r="R47" s="191"/>
      <c r="S47" s="191"/>
      <c r="T47" s="191"/>
      <c r="U47" s="191"/>
      <c r="V47" s="191"/>
      <c r="W47" s="191"/>
      <c r="X47" s="191"/>
      <c r="Y47" s="387"/>
      <c r="Z47" s="37"/>
    </row>
    <row r="48" spans="1:26" ht="20.25" customHeight="1">
      <c r="A48" s="37"/>
      <c r="B48" s="631" t="s">
        <v>156</v>
      </c>
      <c r="C48" s="632"/>
      <c r="D48" s="638" t="s">
        <v>377</v>
      </c>
      <c r="E48" s="639"/>
      <c r="F48" s="639"/>
      <c r="G48" s="639"/>
      <c r="H48" s="639"/>
      <c r="I48" s="639"/>
      <c r="J48" s="639"/>
      <c r="K48" s="639"/>
      <c r="L48" s="639"/>
      <c r="M48" s="639"/>
      <c r="N48" s="639"/>
      <c r="O48" s="639"/>
      <c r="P48" s="639"/>
      <c r="Q48" s="639"/>
      <c r="R48" s="639"/>
      <c r="S48" s="639"/>
      <c r="T48" s="389"/>
      <c r="U48" s="390" t="s">
        <v>133</v>
      </c>
      <c r="V48" s="389"/>
      <c r="W48" s="391" t="s">
        <v>45</v>
      </c>
      <c r="X48" s="415"/>
      <c r="Y48" s="446"/>
      <c r="Z48" s="37"/>
    </row>
    <row r="49" spans="1:26" ht="13.5" customHeight="1">
      <c r="A49" s="37"/>
      <c r="B49" s="633"/>
      <c r="C49" s="632"/>
      <c r="D49" s="613" t="str">
        <f>IF(OR(Y48=1,Y48=""),""," N'oubliez pas de joindre les plans associés à ces modifications !")</f>
        <v/>
      </c>
      <c r="E49" s="614"/>
      <c r="F49" s="614"/>
      <c r="G49" s="614"/>
      <c r="H49" s="614"/>
      <c r="I49" s="614"/>
      <c r="J49" s="614"/>
      <c r="K49" s="614"/>
      <c r="L49" s="614"/>
      <c r="M49" s="614"/>
      <c r="N49" s="614"/>
      <c r="O49" s="614"/>
      <c r="P49" s="614"/>
      <c r="Q49" s="614"/>
      <c r="R49" s="614"/>
      <c r="S49" s="614"/>
      <c r="T49" s="614"/>
      <c r="U49" s="614"/>
      <c r="V49" s="614"/>
      <c r="W49" s="614"/>
      <c r="X49" s="614"/>
      <c r="Y49" s="615"/>
      <c r="Z49" s="37"/>
    </row>
    <row r="50" spans="1:26" ht="8.25" customHeight="1" thickBot="1">
      <c r="A50" s="37"/>
      <c r="B50" s="633"/>
      <c r="C50" s="632"/>
      <c r="D50" s="218"/>
      <c r="E50" s="218"/>
      <c r="F50" s="218"/>
      <c r="G50" s="218"/>
      <c r="H50" s="218"/>
      <c r="I50" s="218"/>
      <c r="J50" s="218"/>
      <c r="K50" s="218"/>
      <c r="L50" s="218"/>
      <c r="M50" s="218"/>
      <c r="N50" s="218"/>
      <c r="O50" s="218"/>
      <c r="P50" s="218"/>
      <c r="Q50" s="218"/>
      <c r="R50" s="218"/>
      <c r="S50" s="218"/>
      <c r="T50" s="218"/>
      <c r="U50" s="218"/>
      <c r="V50" s="218"/>
      <c r="W50" s="218"/>
      <c r="X50" s="218"/>
      <c r="Y50" s="404"/>
      <c r="Z50" s="37"/>
    </row>
    <row r="51" spans="1:26" ht="17.25" customHeight="1">
      <c r="A51" s="37"/>
      <c r="B51" s="633"/>
      <c r="C51" s="632"/>
      <c r="D51" s="195"/>
      <c r="E51" s="196" t="s">
        <v>369</v>
      </c>
      <c r="F51" s="195"/>
      <c r="G51" s="235"/>
      <c r="H51" s="195" t="s">
        <v>16</v>
      </c>
      <c r="I51" s="197"/>
      <c r="J51" s="196"/>
      <c r="K51" s="198" t="s">
        <v>6</v>
      </c>
      <c r="L51" s="195"/>
      <c r="M51" s="235"/>
      <c r="N51" s="450" t="s">
        <v>16</v>
      </c>
      <c r="O51" s="195"/>
      <c r="P51" s="195"/>
      <c r="Q51" s="195"/>
      <c r="R51" s="195"/>
      <c r="S51" s="195"/>
      <c r="T51" s="195"/>
      <c r="U51" s="195"/>
      <c r="V51" s="195"/>
      <c r="W51" s="195"/>
      <c r="X51" s="200"/>
      <c r="Y51" s="201"/>
      <c r="Z51" s="37"/>
    </row>
    <row r="52" spans="1:26" ht="7.5" customHeight="1" thickBot="1">
      <c r="A52" s="37"/>
      <c r="B52" s="633"/>
      <c r="C52" s="632"/>
      <c r="D52" s="195"/>
      <c r="E52" s="195"/>
      <c r="F52" s="195"/>
      <c r="G52" s="195"/>
      <c r="H52" s="195"/>
      <c r="I52" s="195"/>
      <c r="J52" s="195"/>
      <c r="K52" s="202"/>
      <c r="L52" s="195"/>
      <c r="M52" s="195"/>
      <c r="N52" s="195"/>
      <c r="O52" s="195"/>
      <c r="P52" s="195"/>
      <c r="Q52" s="195"/>
      <c r="R52" s="195"/>
      <c r="S52" s="195"/>
      <c r="T52" s="195"/>
      <c r="U52" s="195"/>
      <c r="V52" s="195"/>
      <c r="W52" s="195"/>
      <c r="X52" s="200"/>
      <c r="Y52" s="201"/>
      <c r="Z52" s="37"/>
    </row>
    <row r="53" spans="1:26" ht="17.25" customHeight="1">
      <c r="A53" s="37"/>
      <c r="B53" s="633"/>
      <c r="C53" s="632"/>
      <c r="D53" s="203"/>
      <c r="E53" s="198" t="s">
        <v>371</v>
      </c>
      <c r="F53" s="204"/>
      <c r="G53" s="235"/>
      <c r="H53" s="195" t="s">
        <v>16</v>
      </c>
      <c r="I53" s="197"/>
      <c r="J53" s="204"/>
      <c r="K53" s="198" t="s">
        <v>370</v>
      </c>
      <c r="L53" s="195"/>
      <c r="M53" s="236"/>
      <c r="N53" s="451" t="s">
        <v>16</v>
      </c>
      <c r="O53" s="195"/>
      <c r="P53" s="197"/>
      <c r="Q53" s="197"/>
      <c r="R53" s="197"/>
      <c r="S53" s="197"/>
      <c r="T53" s="197"/>
      <c r="U53" s="197"/>
      <c r="V53" s="195"/>
      <c r="W53" s="195"/>
      <c r="X53" s="200"/>
      <c r="Y53" s="201"/>
      <c r="Z53" s="37"/>
    </row>
    <row r="54" spans="1:26" ht="8.25" customHeight="1" thickBot="1">
      <c r="A54" s="37"/>
      <c r="B54" s="633"/>
      <c r="C54" s="632"/>
      <c r="D54" s="195"/>
      <c r="E54" s="195"/>
      <c r="F54" s="195"/>
      <c r="G54" s="195"/>
      <c r="H54" s="195"/>
      <c r="I54" s="195"/>
      <c r="J54" s="195"/>
      <c r="K54" s="202"/>
      <c r="L54" s="195"/>
      <c r="M54" s="195"/>
      <c r="N54" s="195"/>
      <c r="O54" s="195"/>
      <c r="P54" s="195"/>
      <c r="Q54" s="195"/>
      <c r="R54" s="195"/>
      <c r="S54" s="195"/>
      <c r="T54" s="197"/>
      <c r="U54" s="197"/>
      <c r="V54" s="197"/>
      <c r="W54" s="197"/>
      <c r="X54" s="200"/>
      <c r="Y54" s="201"/>
      <c r="Z54" s="37"/>
    </row>
    <row r="55" spans="1:26" ht="17.25" customHeight="1">
      <c r="A55" s="37"/>
      <c r="B55" s="633"/>
      <c r="C55" s="632"/>
      <c r="D55" s="197"/>
      <c r="E55" s="198" t="s">
        <v>175</v>
      </c>
      <c r="F55" s="204"/>
      <c r="G55" s="610"/>
      <c r="H55" s="611"/>
      <c r="I55" s="611"/>
      <c r="J55" s="611"/>
      <c r="K55" s="612"/>
      <c r="L55" s="206"/>
      <c r="M55" s="235"/>
      <c r="N55" s="207" t="s">
        <v>76</v>
      </c>
      <c r="O55" s="197"/>
      <c r="P55" s="197"/>
      <c r="Q55" s="197"/>
      <c r="R55" s="197"/>
      <c r="S55" s="208" t="s">
        <v>146</v>
      </c>
      <c r="T55" s="197"/>
      <c r="U55" s="209" t="s">
        <v>374</v>
      </c>
      <c r="V55" s="197"/>
      <c r="W55" s="210" t="s">
        <v>45</v>
      </c>
      <c r="X55" s="197"/>
      <c r="Y55" s="447"/>
      <c r="Z55" s="37"/>
    </row>
    <row r="56" spans="1:26" ht="5.25" customHeight="1" thickBot="1">
      <c r="A56" s="37"/>
      <c r="B56" s="633"/>
      <c r="C56" s="632"/>
      <c r="D56" s="197"/>
      <c r="E56" s="198"/>
      <c r="F56" s="204"/>
      <c r="G56" s="211"/>
      <c r="H56" s="212"/>
      <c r="I56" s="213"/>
      <c r="J56" s="213"/>
      <c r="K56" s="213"/>
      <c r="L56" s="214"/>
      <c r="M56" s="215"/>
      <c r="N56" s="216"/>
      <c r="O56" s="199"/>
      <c r="P56" s="217"/>
      <c r="Q56" s="197"/>
      <c r="R56" s="197"/>
      <c r="S56" s="197"/>
      <c r="T56" s="197"/>
      <c r="U56" s="197"/>
      <c r="V56" s="197"/>
      <c r="W56" s="197"/>
      <c r="X56" s="197"/>
      <c r="Y56" s="362"/>
      <c r="Z56" s="37"/>
    </row>
    <row r="57" spans="1:26" ht="17.25" customHeight="1">
      <c r="A57" s="37"/>
      <c r="B57" s="633"/>
      <c r="C57" s="632"/>
      <c r="D57" s="197"/>
      <c r="E57" s="197"/>
      <c r="F57" s="197"/>
      <c r="G57" s="208" t="s">
        <v>147</v>
      </c>
      <c r="H57" s="617"/>
      <c r="I57" s="646"/>
      <c r="J57" s="646"/>
      <c r="K57" s="646"/>
      <c r="L57" s="646"/>
      <c r="M57" s="646"/>
      <c r="N57" s="646"/>
      <c r="O57" s="646"/>
      <c r="P57" s="646"/>
      <c r="Q57" s="647"/>
      <c r="R57" s="647"/>
      <c r="S57" s="648"/>
      <c r="T57" s="197"/>
      <c r="U57" s="197"/>
      <c r="V57" s="197"/>
      <c r="W57" s="197"/>
      <c r="X57" s="197"/>
      <c r="Y57" s="362"/>
      <c r="Z57" s="37"/>
    </row>
    <row r="58" spans="1:26" ht="8.25" customHeight="1" thickBot="1">
      <c r="A58" s="37"/>
      <c r="B58" s="634"/>
      <c r="C58" s="635"/>
      <c r="D58" s="398"/>
      <c r="E58" s="399"/>
      <c r="F58" s="399"/>
      <c r="G58" s="399"/>
      <c r="H58" s="399"/>
      <c r="I58" s="399"/>
      <c r="J58" s="399"/>
      <c r="K58" s="399"/>
      <c r="L58" s="399"/>
      <c r="M58" s="399"/>
      <c r="N58" s="399"/>
      <c r="O58" s="400"/>
      <c r="P58" s="400"/>
      <c r="Q58" s="400"/>
      <c r="R58" s="399"/>
      <c r="S58" s="401"/>
      <c r="T58" s="399"/>
      <c r="U58" s="399"/>
      <c r="V58" s="399"/>
      <c r="W58" s="402"/>
      <c r="X58" s="399"/>
      <c r="Y58" s="403"/>
      <c r="Z58" s="37"/>
    </row>
    <row r="59" spans="1:26" ht="6.75" customHeight="1" thickBot="1">
      <c r="A59" s="37"/>
      <c r="B59" s="640" t="s">
        <v>155</v>
      </c>
      <c r="C59" s="641"/>
      <c r="D59" s="47"/>
      <c r="E59" s="47"/>
      <c r="F59" s="47"/>
      <c r="G59" s="47"/>
      <c r="H59" s="47"/>
      <c r="I59" s="47"/>
      <c r="J59" s="47"/>
      <c r="K59" s="47"/>
      <c r="L59" s="47"/>
      <c r="M59" s="47"/>
      <c r="N59" s="47"/>
      <c r="O59" s="60"/>
      <c r="P59" s="60"/>
      <c r="Q59" s="60"/>
      <c r="R59" s="47"/>
      <c r="S59" s="219"/>
      <c r="T59" s="47"/>
      <c r="U59" s="47"/>
      <c r="V59" s="47"/>
      <c r="W59" s="220"/>
      <c r="X59" s="47"/>
      <c r="Y59" s="221"/>
      <c r="Z59" s="37"/>
    </row>
    <row r="60" spans="1:26" ht="18.75" customHeight="1">
      <c r="A60" s="37"/>
      <c r="B60" s="642"/>
      <c r="C60" s="643"/>
      <c r="D60" s="636" t="s">
        <v>7</v>
      </c>
      <c r="E60" s="637"/>
      <c r="F60" s="637"/>
      <c r="G60" s="222"/>
      <c r="H60" s="222"/>
      <c r="I60" s="47"/>
      <c r="J60" s="47"/>
      <c r="K60" s="47"/>
      <c r="L60" s="375"/>
      <c r="M60" s="39"/>
      <c r="N60" s="39"/>
      <c r="O60" s="39"/>
      <c r="P60" s="47"/>
      <c r="Q60" s="47"/>
      <c r="R60" s="47"/>
      <c r="S60" s="223" t="s">
        <v>8</v>
      </c>
      <c r="T60" s="47"/>
      <c r="U60" s="17"/>
      <c r="V60" s="47"/>
      <c r="W60" s="47"/>
      <c r="X60" s="47"/>
      <c r="Y60" s="369"/>
      <c r="Z60" s="37"/>
    </row>
    <row r="61" spans="1:26" ht="18.75" customHeight="1">
      <c r="A61" s="37"/>
      <c r="B61" s="642"/>
      <c r="C61" s="643"/>
      <c r="D61" s="44"/>
      <c r="E61" s="44"/>
      <c r="F61" s="388"/>
      <c r="G61" s="392"/>
      <c r="H61" s="392"/>
      <c r="I61" s="44"/>
      <c r="J61" s="44"/>
      <c r="K61" s="44"/>
      <c r="L61" s="393"/>
      <c r="M61" s="394"/>
      <c r="N61" s="394"/>
      <c r="O61" s="394"/>
      <c r="P61" s="44"/>
      <c r="Q61" s="44"/>
      <c r="R61" s="44"/>
      <c r="S61" s="395" t="s">
        <v>379</v>
      </c>
      <c r="T61" s="39"/>
      <c r="U61" s="396" t="s">
        <v>374</v>
      </c>
      <c r="V61" s="394"/>
      <c r="W61" s="397" t="s">
        <v>45</v>
      </c>
      <c r="X61" s="44"/>
      <c r="Y61" s="448"/>
      <c r="Z61" s="37"/>
    </row>
    <row r="62" spans="1:26" ht="13.5" customHeight="1" thickBot="1">
      <c r="A62" s="37"/>
      <c r="B62" s="642"/>
      <c r="C62" s="643"/>
      <c r="D62" s="652" t="str">
        <f>IF(OR(Y61=1,Y61=""),""," N'oubliez pas de joindre les plans associés à ces modifications !")</f>
        <v/>
      </c>
      <c r="E62" s="653"/>
      <c r="F62" s="653"/>
      <c r="G62" s="653"/>
      <c r="H62" s="653"/>
      <c r="I62" s="653"/>
      <c r="J62" s="653"/>
      <c r="K62" s="653"/>
      <c r="L62" s="653"/>
      <c r="M62" s="653"/>
      <c r="N62" s="653"/>
      <c r="O62" s="653"/>
      <c r="P62" s="653"/>
      <c r="Q62" s="653"/>
      <c r="R62" s="653"/>
      <c r="S62" s="653"/>
      <c r="T62" s="653"/>
      <c r="U62" s="653"/>
      <c r="V62" s="653"/>
      <c r="W62" s="653"/>
      <c r="X62" s="653"/>
      <c r="Y62" s="654"/>
      <c r="Z62" s="37"/>
    </row>
    <row r="63" spans="1:26" ht="8.25" customHeight="1" thickTop="1" thickBot="1">
      <c r="A63" s="37"/>
      <c r="B63" s="642"/>
      <c r="C63" s="643"/>
      <c r="D63" s="224"/>
      <c r="E63" s="224"/>
      <c r="F63" s="47"/>
      <c r="G63" s="47"/>
      <c r="H63" s="47"/>
      <c r="I63" s="47"/>
      <c r="J63" s="47"/>
      <c r="K63" s="47"/>
      <c r="L63" s="374"/>
      <c r="M63" s="47"/>
      <c r="N63" s="47"/>
      <c r="O63" s="47"/>
      <c r="P63" s="47"/>
      <c r="Q63" s="47"/>
      <c r="R63" s="47"/>
      <c r="S63" s="47"/>
      <c r="T63" s="47"/>
      <c r="U63" s="47"/>
      <c r="V63" s="47"/>
      <c r="W63" s="47"/>
      <c r="X63" s="47"/>
      <c r="Y63" s="369"/>
      <c r="Z63" s="37"/>
    </row>
    <row r="64" spans="1:26" ht="17.25" customHeight="1">
      <c r="A64" s="37"/>
      <c r="B64" s="642"/>
      <c r="C64" s="643"/>
      <c r="D64" s="222"/>
      <c r="E64" s="223" t="s">
        <v>9</v>
      </c>
      <c r="F64" s="619"/>
      <c r="G64" s="617"/>
      <c r="H64" s="617"/>
      <c r="I64" s="620"/>
      <c r="J64" s="620"/>
      <c r="K64" s="621"/>
      <c r="L64" s="374"/>
      <c r="M64" s="39"/>
      <c r="N64" s="39"/>
      <c r="O64" s="39"/>
      <c r="P64" s="39"/>
      <c r="Q64" s="223" t="s">
        <v>10</v>
      </c>
      <c r="R64" s="222"/>
      <c r="S64" s="225" t="s">
        <v>12</v>
      </c>
      <c r="T64" s="39"/>
      <c r="U64" s="616"/>
      <c r="V64" s="617"/>
      <c r="W64" s="618"/>
      <c r="X64" s="222"/>
      <c r="Y64" s="369"/>
      <c r="Z64" s="37"/>
    </row>
    <row r="65" spans="1:26" ht="9" customHeight="1" thickBot="1">
      <c r="A65" s="37"/>
      <c r="B65" s="642"/>
      <c r="C65" s="643"/>
      <c r="D65" s="222"/>
      <c r="E65" s="222"/>
      <c r="F65" s="222"/>
      <c r="G65" s="222"/>
      <c r="H65" s="222"/>
      <c r="I65" s="222"/>
      <c r="J65" s="222"/>
      <c r="K65" s="39"/>
      <c r="L65" s="374"/>
      <c r="M65" s="39"/>
      <c r="N65" s="39"/>
      <c r="O65" s="39"/>
      <c r="P65" s="39"/>
      <c r="Q65" s="223"/>
      <c r="R65" s="222"/>
      <c r="S65" s="222"/>
      <c r="T65" s="39"/>
      <c r="U65" s="226"/>
      <c r="V65" s="226"/>
      <c r="W65" s="226"/>
      <c r="X65" s="222"/>
      <c r="Y65" s="369"/>
      <c r="Z65" s="37"/>
    </row>
    <row r="66" spans="1:26" ht="17.25" customHeight="1">
      <c r="A66" s="37"/>
      <c r="B66" s="642"/>
      <c r="C66" s="643"/>
      <c r="D66" s="222"/>
      <c r="E66" s="222"/>
      <c r="F66" s="222"/>
      <c r="G66" s="222"/>
      <c r="H66" s="222"/>
      <c r="I66" s="222"/>
      <c r="J66" s="225"/>
      <c r="K66" s="39"/>
      <c r="L66" s="374"/>
      <c r="M66" s="39"/>
      <c r="N66" s="39"/>
      <c r="O66" s="39"/>
      <c r="P66" s="39"/>
      <c r="Q66" s="223" t="s">
        <v>11</v>
      </c>
      <c r="R66" s="222"/>
      <c r="S66" s="225" t="s">
        <v>12</v>
      </c>
      <c r="T66" s="39"/>
      <c r="U66" s="616"/>
      <c r="V66" s="617"/>
      <c r="W66" s="618"/>
      <c r="X66" s="222"/>
      <c r="Y66" s="369"/>
      <c r="Z66" s="37"/>
    </row>
    <row r="67" spans="1:26" ht="9" customHeight="1" thickBot="1">
      <c r="A67" s="37"/>
      <c r="B67" s="642"/>
      <c r="C67" s="643"/>
      <c r="D67" s="222"/>
      <c r="E67" s="222"/>
      <c r="F67" s="222"/>
      <c r="G67" s="222"/>
      <c r="H67" s="222"/>
      <c r="I67" s="222"/>
      <c r="J67" s="222"/>
      <c r="K67" s="39"/>
      <c r="L67" s="374"/>
      <c r="M67" s="39"/>
      <c r="N67" s="39"/>
      <c r="O67" s="39"/>
      <c r="P67" s="39"/>
      <c r="Q67" s="223"/>
      <c r="R67" s="222"/>
      <c r="S67" s="222"/>
      <c r="T67" s="39"/>
      <c r="U67" s="226"/>
      <c r="V67" s="226"/>
      <c r="W67" s="226"/>
      <c r="X67" s="222"/>
      <c r="Y67" s="369"/>
      <c r="Z67" s="37"/>
    </row>
    <row r="68" spans="1:26" ht="17.25" customHeight="1">
      <c r="A68" s="37"/>
      <c r="B68" s="642"/>
      <c r="C68" s="643"/>
      <c r="D68" s="222"/>
      <c r="E68" s="222"/>
      <c r="F68" s="222"/>
      <c r="G68" s="222"/>
      <c r="H68" s="222"/>
      <c r="I68" s="222"/>
      <c r="J68" s="225"/>
      <c r="K68" s="39"/>
      <c r="L68" s="374"/>
      <c r="M68" s="39"/>
      <c r="N68" s="39"/>
      <c r="O68" s="39"/>
      <c r="P68" s="39"/>
      <c r="Q68" s="223" t="s">
        <v>361</v>
      </c>
      <c r="R68" s="222"/>
      <c r="S68" s="225" t="s">
        <v>12</v>
      </c>
      <c r="T68" s="39"/>
      <c r="U68" s="616"/>
      <c r="V68" s="617"/>
      <c r="W68" s="618"/>
      <c r="X68" s="222"/>
      <c r="Y68" s="370"/>
      <c r="Z68" s="37"/>
    </row>
    <row r="69" spans="1:26" ht="8.25" customHeight="1">
      <c r="A69" s="37"/>
      <c r="B69" s="642"/>
      <c r="C69" s="643"/>
      <c r="D69" s="229"/>
      <c r="E69" s="229"/>
      <c r="F69" s="229"/>
      <c r="G69" s="229"/>
      <c r="H69" s="229"/>
      <c r="I69" s="229"/>
      <c r="J69" s="229"/>
      <c r="K69" s="229"/>
      <c r="L69" s="229"/>
      <c r="M69" s="229"/>
      <c r="N69" s="229"/>
      <c r="O69" s="229"/>
      <c r="P69" s="229"/>
      <c r="Q69" s="229"/>
      <c r="R69" s="229"/>
      <c r="S69" s="229"/>
      <c r="T69" s="229"/>
      <c r="U69" s="229"/>
      <c r="V69" s="229"/>
      <c r="W69" s="229"/>
      <c r="X69" s="229"/>
      <c r="Y69" s="371"/>
      <c r="Z69" s="37"/>
    </row>
    <row r="70" spans="1:26" ht="7.5" customHeight="1" thickBot="1">
      <c r="A70" s="37"/>
      <c r="B70" s="642"/>
      <c r="C70" s="643"/>
      <c r="D70" s="47"/>
      <c r="E70" s="47"/>
      <c r="F70" s="47"/>
      <c r="G70" s="47"/>
      <c r="H70" s="47"/>
      <c r="I70" s="47"/>
      <c r="J70" s="47"/>
      <c r="K70" s="47"/>
      <c r="L70" s="47"/>
      <c r="M70" s="47"/>
      <c r="N70" s="47"/>
      <c r="O70" s="47"/>
      <c r="P70" s="47"/>
      <c r="Q70" s="47"/>
      <c r="R70" s="47"/>
      <c r="S70" s="47"/>
      <c r="T70" s="47"/>
      <c r="U70" s="47"/>
      <c r="V70" s="47"/>
      <c r="W70" s="47"/>
      <c r="X70" s="47"/>
      <c r="Y70" s="369"/>
      <c r="Z70" s="37"/>
    </row>
    <row r="71" spans="1:26" ht="17.25" customHeight="1">
      <c r="A71" s="37"/>
      <c r="B71" s="642"/>
      <c r="C71" s="643"/>
      <c r="D71" s="608" t="s">
        <v>15</v>
      </c>
      <c r="E71" s="609"/>
      <c r="F71" s="47"/>
      <c r="G71" s="47"/>
      <c r="H71" s="47"/>
      <c r="I71" s="39"/>
      <c r="J71" s="47"/>
      <c r="K71" s="39"/>
      <c r="L71" s="47"/>
      <c r="M71" s="47"/>
      <c r="N71" s="47"/>
      <c r="O71" s="47"/>
      <c r="P71" s="47"/>
      <c r="Q71" s="47"/>
      <c r="R71" s="47"/>
      <c r="S71" s="223" t="s">
        <v>14</v>
      </c>
      <c r="T71" s="47"/>
      <c r="U71" s="17"/>
      <c r="V71" s="47"/>
      <c r="W71" s="47"/>
      <c r="X71" s="47"/>
      <c r="Y71" s="369"/>
      <c r="Z71" s="37"/>
    </row>
    <row r="72" spans="1:26" ht="6.75" customHeight="1">
      <c r="A72" s="37"/>
      <c r="B72" s="642"/>
      <c r="C72" s="643"/>
      <c r="D72" s="230"/>
      <c r="E72" s="231"/>
      <c r="F72" s="47"/>
      <c r="G72" s="47"/>
      <c r="H72" s="47"/>
      <c r="I72" s="223"/>
      <c r="J72" s="47"/>
      <c r="K72" s="232"/>
      <c r="L72" s="47"/>
      <c r="M72" s="47"/>
      <c r="N72" s="47"/>
      <c r="O72" s="47"/>
      <c r="P72" s="47"/>
      <c r="Q72" s="47"/>
      <c r="R72" s="47"/>
      <c r="S72" s="47"/>
      <c r="T72" s="47"/>
      <c r="U72" s="47"/>
      <c r="V72" s="47"/>
      <c r="W72" s="47"/>
      <c r="X72" s="47"/>
      <c r="Y72" s="369"/>
      <c r="Z72" s="37"/>
    </row>
    <row r="73" spans="1:26" ht="15" customHeight="1">
      <c r="A73" s="37"/>
      <c r="B73" s="642"/>
      <c r="C73" s="643"/>
      <c r="D73" s="47"/>
      <c r="E73" s="47"/>
      <c r="F73" s="47"/>
      <c r="G73" s="39"/>
      <c r="H73" s="47"/>
      <c r="I73" s="47"/>
      <c r="J73" s="47"/>
      <c r="K73" s="47"/>
      <c r="L73" s="47"/>
      <c r="M73" s="47"/>
      <c r="N73" s="47"/>
      <c r="O73" s="60"/>
      <c r="P73" s="39"/>
      <c r="Q73" s="39"/>
      <c r="R73" s="39"/>
      <c r="S73" s="227" t="s">
        <v>378</v>
      </c>
      <c r="T73" s="47"/>
      <c r="U73" s="228" t="s">
        <v>374</v>
      </c>
      <c r="V73" s="39"/>
      <c r="W73" s="373" t="s">
        <v>368</v>
      </c>
      <c r="X73" s="47"/>
      <c r="Y73" s="449"/>
      <c r="Z73" s="37"/>
    </row>
    <row r="74" spans="1:26" ht="13.5" customHeight="1">
      <c r="A74" s="37"/>
      <c r="B74" s="642"/>
      <c r="C74" s="643"/>
      <c r="D74" s="649" t="str">
        <f>IF(OR(Y73=1,Y73=""),""," N'oubliez pas de joindre les plans associés à ces modifications !")</f>
        <v/>
      </c>
      <c r="E74" s="650"/>
      <c r="F74" s="650"/>
      <c r="G74" s="650"/>
      <c r="H74" s="650"/>
      <c r="I74" s="650"/>
      <c r="J74" s="650"/>
      <c r="K74" s="650"/>
      <c r="L74" s="650"/>
      <c r="M74" s="650"/>
      <c r="N74" s="650"/>
      <c r="O74" s="650"/>
      <c r="P74" s="650"/>
      <c r="Q74" s="650"/>
      <c r="R74" s="650"/>
      <c r="S74" s="650"/>
      <c r="T74" s="650"/>
      <c r="U74" s="650"/>
      <c r="V74" s="650"/>
      <c r="W74" s="650"/>
      <c r="X74" s="650"/>
      <c r="Y74" s="651"/>
      <c r="Z74" s="37"/>
    </row>
    <row r="75" spans="1:26" ht="6" customHeight="1" thickBot="1">
      <c r="A75" s="37"/>
      <c r="B75" s="644"/>
      <c r="C75" s="645"/>
      <c r="D75" s="233"/>
      <c r="E75" s="233"/>
      <c r="F75" s="233"/>
      <c r="G75" s="233"/>
      <c r="H75" s="233"/>
      <c r="I75" s="233"/>
      <c r="J75" s="233"/>
      <c r="K75" s="233"/>
      <c r="L75" s="233"/>
      <c r="M75" s="233"/>
      <c r="N75" s="233"/>
      <c r="O75" s="233"/>
      <c r="P75" s="233"/>
      <c r="Q75" s="233"/>
      <c r="R75" s="233"/>
      <c r="S75" s="233"/>
      <c r="T75" s="233"/>
      <c r="U75" s="233"/>
      <c r="V75" s="233"/>
      <c r="W75" s="233"/>
      <c r="X75" s="233"/>
      <c r="Y75" s="372"/>
      <c r="Z75" s="37"/>
    </row>
    <row r="76" spans="1:26" ht="14.25" customHeight="1" thickTop="1">
      <c r="A76" s="37"/>
      <c r="B76" s="88"/>
      <c r="C76" s="88"/>
      <c r="D76" s="88"/>
      <c r="E76" s="88"/>
      <c r="F76" s="88"/>
      <c r="G76" s="88"/>
      <c r="H76" s="88"/>
      <c r="I76" s="88"/>
      <c r="J76" s="88"/>
      <c r="K76" s="88"/>
      <c r="L76" s="88"/>
      <c r="M76" s="88"/>
      <c r="N76" s="88"/>
      <c r="O76" s="88"/>
      <c r="P76" s="88"/>
      <c r="Q76" s="88"/>
      <c r="R76" s="88"/>
      <c r="S76" s="88"/>
      <c r="T76" s="88"/>
      <c r="U76" s="88"/>
      <c r="V76" s="88"/>
      <c r="W76" s="88"/>
      <c r="X76" s="88"/>
      <c r="Y76" s="88"/>
      <c r="Z76" s="37"/>
    </row>
    <row r="77" spans="1:26">
      <c r="B77" s="156"/>
      <c r="C77" s="156"/>
      <c r="D77" s="156"/>
      <c r="E77" s="156"/>
      <c r="F77" s="156"/>
      <c r="G77" s="156"/>
      <c r="H77" s="156"/>
      <c r="I77" s="156"/>
      <c r="J77" s="156"/>
      <c r="K77" s="156"/>
      <c r="L77" s="156"/>
      <c r="M77" s="156"/>
      <c r="N77" s="156"/>
      <c r="O77" s="156"/>
      <c r="P77" s="156"/>
      <c r="Q77" s="156"/>
      <c r="R77" s="156"/>
      <c r="S77" s="156"/>
      <c r="T77" s="156"/>
      <c r="U77" s="156"/>
      <c r="V77" s="156"/>
      <c r="W77" s="156"/>
      <c r="X77" s="156"/>
      <c r="Y77" s="156"/>
    </row>
  </sheetData>
  <sheetProtection sheet="1" scenarios="1" selectLockedCells="1"/>
  <mergeCells count="37">
    <mergeCell ref="I35:J35"/>
    <mergeCell ref="E44:I44"/>
    <mergeCell ref="N38:O39"/>
    <mergeCell ref="U2:Y3"/>
    <mergeCell ref="D25:F25"/>
    <mergeCell ref="S31:W31"/>
    <mergeCell ref="E42:G42"/>
    <mergeCell ref="S11:T11"/>
    <mergeCell ref="Q16:V16"/>
    <mergeCell ref="Q18:V18"/>
    <mergeCell ref="Q13:W13"/>
    <mergeCell ref="L38:M39"/>
    <mergeCell ref="Q20:R20"/>
    <mergeCell ref="H5:X7"/>
    <mergeCell ref="H8:X9"/>
    <mergeCell ref="U35:V35"/>
    <mergeCell ref="G31:M31"/>
    <mergeCell ref="Q33:W33"/>
    <mergeCell ref="G33:L33"/>
    <mergeCell ref="E40:I40"/>
    <mergeCell ref="L40:W40"/>
    <mergeCell ref="L42:W42"/>
    <mergeCell ref="B48:C58"/>
    <mergeCell ref="D60:F60"/>
    <mergeCell ref="D48:S48"/>
    <mergeCell ref="B59:C75"/>
    <mergeCell ref="H57:S57"/>
    <mergeCell ref="D74:Y74"/>
    <mergeCell ref="D62:Y62"/>
    <mergeCell ref="L44:W44"/>
    <mergeCell ref="D71:E71"/>
    <mergeCell ref="G55:K55"/>
    <mergeCell ref="D49:Y49"/>
    <mergeCell ref="U68:W68"/>
    <mergeCell ref="F64:K64"/>
    <mergeCell ref="U66:W66"/>
    <mergeCell ref="U64:W64"/>
  </mergeCells>
  <phoneticPr fontId="0" type="noConversion"/>
  <dataValidations count="9">
    <dataValidation type="list" allowBlank="1" showInputMessage="1" showErrorMessage="1" prompt="Sélectionnez SVP:" sqref="F64:K64">
      <formula1>Quille</formula1>
    </dataValidation>
    <dataValidation type="list" allowBlank="1" showInputMessage="1" showErrorMessage="1" prompt="Sélectionnez SVP:" sqref="U68:W68">
      <formula1>Matériau</formula1>
    </dataValidation>
    <dataValidation type="list" allowBlank="1" showInputMessage="1" showErrorMessage="1" prompt="Sélectionnez SVP:_x000a_" sqref="U66:W66">
      <formula1>Matériau</formula1>
    </dataValidation>
    <dataValidation type="list" allowBlank="1" showInputMessage="1" showErrorMessage="1" prompt="Précisez SVP:" sqref="H56 L55">
      <formula1>Déplacement</formula1>
    </dataValidation>
    <dataValidation type="list" allowBlank="1" showInputMessage="1" showErrorMessage="1" sqref="AE35:AE44">
      <formula1>$AE$47:$AE$50</formula1>
    </dataValidation>
    <dataValidation type="list" allowBlank="1" showInputMessage="1" showErrorMessage="1" prompt="Sélectionnez SVP:" sqref="S31:W31">
      <formula1>particularités</formula1>
    </dataValidation>
    <dataValidation type="list" allowBlank="1" showInputMessage="1" showErrorMessage="1" prompt="Sélectionnez SVP:" sqref="G55:K55">
      <formula1>Déplacement</formula1>
    </dataValidation>
    <dataValidation type="list" allowBlank="1" showInputMessage="1" showErrorMessage="1" prompt="Sélectionnez SVP:" sqref="H57:S57">
      <formula1>Condition</formula1>
    </dataValidation>
    <dataValidation type="list" allowBlank="1" showInputMessage="1" showErrorMessage="1" prompt="Sélectionnez SVP:" sqref="U64:W64">
      <formula1>Matériau</formula1>
    </dataValidation>
  </dataValidations>
  <hyperlinks>
    <hyperlink ref="D25" r:id="rId1"/>
  </hyperlinks>
  <pageMargins left="0.23" right="0.19" top="0.35433070866141736" bottom="0.39370078740157483" header="0.19685039370078741" footer="0.19685039370078741"/>
  <pageSetup paperSize="9" orientation="portrait" horizontalDpi="4294967293" r:id="rId2"/>
  <headerFooter alignWithMargins="0">
    <oddHeader>&amp;C&amp;F</oddHeader>
    <oddFooter>&amp;C&amp;"Arial,Bold"&amp;10 1&amp;"Arial,Regular" /&amp;"Arial,Bold" 7&amp;RV.13-01a</oddFooter>
  </headerFooter>
  <drawing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 enableFormatConditionsCalculation="0">
    <tabColor indexed="11"/>
  </sheetPr>
  <dimension ref="A1:AP65"/>
  <sheetViews>
    <sheetView zoomScaleNormal="100" workbookViewId="0">
      <selection activeCell="I6" sqref="I6"/>
    </sheetView>
  </sheetViews>
  <sheetFormatPr defaultRowHeight="11.25"/>
  <cols>
    <col min="1" max="1" width="2.83203125" style="38" customWidth="1"/>
    <col min="2" max="2" width="1.83203125" style="38" customWidth="1"/>
    <col min="3" max="3" width="4.5" style="38" customWidth="1"/>
    <col min="4" max="4" width="10" style="38" customWidth="1"/>
    <col min="5" max="5" width="11.6640625" style="38" customWidth="1"/>
    <col min="6" max="6" width="1.5" style="38" customWidth="1"/>
    <col min="7" max="7" width="9.33203125" style="38"/>
    <col min="8" max="8" width="2.5" style="38" customWidth="1"/>
    <col min="9" max="9" width="13.1640625" style="38" customWidth="1"/>
    <col min="10" max="10" width="1.33203125" style="38" customWidth="1"/>
    <col min="11" max="11" width="4.33203125" style="38" customWidth="1"/>
    <col min="12" max="12" width="2" style="38" customWidth="1"/>
    <col min="13" max="13" width="8" style="38" customWidth="1"/>
    <col min="14" max="14" width="4.5" style="38" customWidth="1"/>
    <col min="15" max="15" width="2.1640625" style="38" customWidth="1"/>
    <col min="16" max="16" width="10.5" style="38" customWidth="1"/>
    <col min="17" max="17" width="1.33203125" style="38" customWidth="1"/>
    <col min="18" max="18" width="10.1640625" style="38" customWidth="1"/>
    <col min="19" max="19" width="1.6640625" style="38" customWidth="1"/>
    <col min="20" max="20" width="4.5" style="38" customWidth="1"/>
    <col min="21" max="22" width="3.5" style="38" customWidth="1"/>
    <col min="23" max="23" width="4.33203125" style="38" customWidth="1"/>
    <col min="24" max="24" width="1.6640625" style="38" customWidth="1"/>
    <col min="25" max="25" width="3" style="38" customWidth="1"/>
    <col min="26" max="16384" width="9.33203125" style="38"/>
  </cols>
  <sheetData>
    <row r="1" spans="1:25" ht="12" thickBot="1">
      <c r="A1" s="37"/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</row>
    <row r="2" spans="1:25" ht="20.25" customHeight="1" thickTop="1">
      <c r="A2" s="37"/>
      <c r="B2" s="731" t="s">
        <v>364</v>
      </c>
      <c r="C2" s="732"/>
      <c r="D2" s="732"/>
      <c r="E2" s="732"/>
      <c r="F2" s="732"/>
      <c r="G2" s="732"/>
      <c r="H2" s="732"/>
      <c r="I2" s="732"/>
      <c r="J2" s="732"/>
      <c r="K2" s="732"/>
      <c r="L2" s="732"/>
      <c r="M2" s="732"/>
      <c r="N2" s="732"/>
      <c r="O2" s="732"/>
      <c r="P2" s="732"/>
      <c r="Q2" s="732"/>
      <c r="R2" s="732"/>
      <c r="S2" s="732"/>
      <c r="T2" s="732"/>
      <c r="U2" s="732"/>
      <c r="V2" s="732"/>
      <c r="W2" s="732"/>
      <c r="X2" s="733"/>
      <c r="Y2" s="37"/>
    </row>
    <row r="3" spans="1:25">
      <c r="A3" s="37"/>
      <c r="B3" s="237"/>
      <c r="C3" s="238"/>
      <c r="D3" s="238"/>
      <c r="E3" s="238"/>
      <c r="F3" s="238"/>
      <c r="G3" s="238"/>
      <c r="H3" s="238"/>
      <c r="I3" s="238"/>
      <c r="J3" s="238"/>
      <c r="K3" s="238"/>
      <c r="L3" s="238"/>
      <c r="M3" s="238"/>
      <c r="N3" s="238"/>
      <c r="O3" s="238"/>
      <c r="P3" s="238"/>
      <c r="Q3" s="238"/>
      <c r="R3" s="238"/>
      <c r="S3" s="238"/>
      <c r="T3" s="238"/>
      <c r="U3" s="238"/>
      <c r="V3" s="238"/>
      <c r="W3" s="238"/>
      <c r="X3" s="239"/>
      <c r="Y3" s="37"/>
    </row>
    <row r="4" spans="1:25" ht="15">
      <c r="A4" s="37"/>
      <c r="B4" s="237"/>
      <c r="C4" s="15"/>
      <c r="D4" s="238"/>
      <c r="E4" s="240"/>
      <c r="F4" s="15"/>
      <c r="G4" s="360" t="s">
        <v>42</v>
      </c>
      <c r="H4" s="176"/>
      <c r="I4" s="241" t="s">
        <v>44</v>
      </c>
      <c r="J4" s="176"/>
      <c r="K4" s="242" t="s">
        <v>45</v>
      </c>
      <c r="L4" s="176"/>
      <c r="M4" s="440"/>
      <c r="N4" s="15"/>
      <c r="O4" s="15"/>
      <c r="P4" s="240"/>
      <c r="Q4" s="15"/>
      <c r="R4" s="243" t="s">
        <v>46</v>
      </c>
      <c r="S4" s="240"/>
      <c r="T4" s="244"/>
      <c r="U4" s="738"/>
      <c r="V4" s="739"/>
      <c r="W4" s="15"/>
      <c r="X4" s="239"/>
      <c r="Y4" s="37"/>
    </row>
    <row r="5" spans="1:25" ht="9.75" customHeight="1">
      <c r="A5" s="37"/>
      <c r="B5" s="237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245">
        <v>4</v>
      </c>
      <c r="Q5" s="15"/>
      <c r="R5" s="15"/>
      <c r="S5" s="15"/>
      <c r="T5" s="15"/>
      <c r="U5" s="15"/>
      <c r="V5" s="15"/>
      <c r="W5" s="15"/>
      <c r="X5" s="239"/>
      <c r="Y5" s="37"/>
    </row>
    <row r="6" spans="1:25" ht="15">
      <c r="A6" s="37"/>
      <c r="B6" s="237"/>
      <c r="C6" s="15"/>
      <c r="D6" s="240"/>
      <c r="E6" s="246" t="s">
        <v>43</v>
      </c>
      <c r="F6" s="240"/>
      <c r="G6" s="247" t="s">
        <v>47</v>
      </c>
      <c r="H6" s="240"/>
      <c r="I6" s="18"/>
      <c r="J6" s="248"/>
      <c r="K6" s="248"/>
      <c r="L6" s="15"/>
      <c r="M6" s="15"/>
      <c r="N6" s="243" t="s">
        <v>48</v>
      </c>
      <c r="O6" s="15"/>
      <c r="P6" s="695"/>
      <c r="Q6" s="734"/>
      <c r="R6" s="240"/>
      <c r="S6" s="240"/>
      <c r="T6" s="176"/>
      <c r="U6" s="737"/>
      <c r="V6" s="737"/>
      <c r="W6" s="15"/>
      <c r="X6" s="239"/>
      <c r="Y6" s="37"/>
    </row>
    <row r="7" spans="1:25" ht="9" customHeight="1" thickBot="1">
      <c r="A7" s="37"/>
      <c r="B7" s="237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239"/>
      <c r="Y7" s="37"/>
    </row>
    <row r="8" spans="1:25" ht="18" customHeight="1">
      <c r="A8" s="37"/>
      <c r="B8" s="237"/>
      <c r="C8" s="15"/>
      <c r="D8" s="15"/>
      <c r="E8" s="240"/>
      <c r="F8" s="15"/>
      <c r="G8" s="240"/>
      <c r="H8" s="240"/>
      <c r="I8" s="15"/>
      <c r="J8" s="15"/>
      <c r="K8" s="243" t="s">
        <v>49</v>
      </c>
      <c r="L8" s="15"/>
      <c r="M8" s="610"/>
      <c r="N8" s="740"/>
      <c r="O8" s="713"/>
      <c r="P8" s="15"/>
      <c r="Q8" s="15"/>
      <c r="R8" s="243" t="s">
        <v>54</v>
      </c>
      <c r="S8" s="15"/>
      <c r="T8" s="10"/>
      <c r="U8" s="15"/>
      <c r="V8" s="15"/>
      <c r="W8" s="15"/>
      <c r="X8" s="239"/>
      <c r="Y8" s="37"/>
    </row>
    <row r="9" spans="1:25" ht="7.5" customHeight="1">
      <c r="A9" s="37"/>
      <c r="B9" s="237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239"/>
      <c r="Y9" s="37"/>
    </row>
    <row r="10" spans="1:25" ht="15" customHeight="1" thickBot="1">
      <c r="A10" s="37"/>
      <c r="B10" s="237"/>
      <c r="C10" s="15"/>
      <c r="D10" s="15"/>
      <c r="E10" s="15"/>
      <c r="F10" s="15"/>
      <c r="G10" s="15"/>
      <c r="H10" s="15"/>
      <c r="I10" s="15"/>
      <c r="J10" s="15"/>
      <c r="K10" s="243" t="s">
        <v>55</v>
      </c>
      <c r="L10" s="15"/>
      <c r="M10" s="19"/>
      <c r="N10" s="249" t="s">
        <v>181</v>
      </c>
      <c r="O10" s="240"/>
      <c r="P10" s="15"/>
      <c r="Q10" s="15"/>
      <c r="R10" s="15"/>
      <c r="S10" s="15"/>
      <c r="T10" s="15"/>
      <c r="U10" s="15"/>
      <c r="V10" s="15"/>
      <c r="W10" s="15"/>
      <c r="X10" s="239"/>
      <c r="Y10" s="37"/>
    </row>
    <row r="11" spans="1:25" ht="6.75" customHeight="1">
      <c r="A11" s="37"/>
      <c r="B11" s="237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239"/>
      <c r="Y11" s="37"/>
    </row>
    <row r="12" spans="1:25" ht="12.75" customHeight="1">
      <c r="A12" s="37"/>
      <c r="B12" s="237"/>
      <c r="C12" s="250" t="s">
        <v>65</v>
      </c>
      <c r="D12" s="240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439"/>
      <c r="U12" s="15"/>
      <c r="V12" s="15"/>
      <c r="W12" s="15"/>
      <c r="X12" s="239"/>
      <c r="Y12" s="37"/>
    </row>
    <row r="13" spans="1:25" ht="16.5" customHeight="1">
      <c r="A13" s="37"/>
      <c r="B13" s="237"/>
      <c r="C13" s="15"/>
      <c r="D13" s="251" t="s">
        <v>60</v>
      </c>
      <c r="E13" s="252"/>
      <c r="F13" s="252"/>
      <c r="G13" s="251" t="s">
        <v>61</v>
      </c>
      <c r="H13" s="252"/>
      <c r="I13" s="251" t="s">
        <v>62</v>
      </c>
      <c r="J13" s="252"/>
      <c r="K13" s="252"/>
      <c r="L13" s="252"/>
      <c r="M13" s="251" t="s">
        <v>64</v>
      </c>
      <c r="N13" s="252"/>
      <c r="O13" s="252"/>
      <c r="P13" s="252"/>
      <c r="Q13" s="251"/>
      <c r="R13" s="438" t="s">
        <v>63</v>
      </c>
      <c r="S13" s="440"/>
      <c r="T13" s="15"/>
      <c r="U13" s="253"/>
      <c r="V13" s="15"/>
      <c r="W13" s="15"/>
      <c r="X13" s="239"/>
      <c r="Y13" s="37"/>
    </row>
    <row r="14" spans="1:25" ht="13.5" customHeight="1">
      <c r="A14" s="37"/>
      <c r="B14" s="237"/>
      <c r="C14" s="15"/>
      <c r="D14" s="15" t="s">
        <v>56</v>
      </c>
      <c r="E14" s="254"/>
      <c r="F14" s="254"/>
      <c r="G14" s="254"/>
      <c r="H14" s="254"/>
      <c r="I14" s="254"/>
      <c r="J14" s="254"/>
      <c r="K14" s="254"/>
      <c r="L14" s="254"/>
      <c r="M14" s="254"/>
      <c r="N14" s="254"/>
      <c r="O14" s="254"/>
      <c r="P14" s="254"/>
      <c r="Q14" s="254"/>
      <c r="R14" s="254"/>
      <c r="S14" s="15"/>
      <c r="T14" s="15"/>
      <c r="U14" s="15"/>
      <c r="V14" s="15"/>
      <c r="W14" s="15"/>
      <c r="X14" s="239"/>
      <c r="Y14" s="37"/>
    </row>
    <row r="15" spans="1:25" ht="13.5" customHeight="1">
      <c r="A15" s="37"/>
      <c r="B15" s="237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239"/>
      <c r="Y15" s="37"/>
    </row>
    <row r="16" spans="1:25" ht="13.5" customHeight="1">
      <c r="A16" s="37"/>
      <c r="B16" s="237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239"/>
      <c r="Y16" s="37"/>
    </row>
    <row r="17" spans="1:25" ht="13.5" customHeight="1">
      <c r="A17" s="37"/>
      <c r="B17" s="237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239"/>
      <c r="Y17" s="37"/>
    </row>
    <row r="18" spans="1:25" ht="3" customHeight="1">
      <c r="A18" s="37"/>
      <c r="B18" s="237"/>
      <c r="C18" s="15"/>
      <c r="D18" s="15"/>
      <c r="E18" s="15"/>
      <c r="F18" s="15"/>
      <c r="G18" s="15"/>
      <c r="H18" s="15"/>
      <c r="I18" s="240"/>
      <c r="J18" s="240"/>
      <c r="K18" s="243"/>
      <c r="L18" s="240"/>
      <c r="M18" s="240"/>
      <c r="N18" s="240"/>
      <c r="O18" s="240"/>
      <c r="P18" s="240"/>
      <c r="Q18" s="240"/>
      <c r="R18" s="240"/>
      <c r="S18" s="15"/>
      <c r="T18" s="15"/>
      <c r="U18" s="15"/>
      <c r="V18" s="15"/>
      <c r="W18" s="15"/>
      <c r="X18" s="239"/>
      <c r="Y18" s="37"/>
    </row>
    <row r="19" spans="1:25" ht="6" customHeight="1">
      <c r="A19" s="37"/>
      <c r="B19" s="237"/>
      <c r="C19" s="15"/>
      <c r="D19" s="15"/>
      <c r="E19" s="15"/>
      <c r="F19" s="15"/>
      <c r="G19" s="15"/>
      <c r="H19" s="15"/>
      <c r="I19" s="240"/>
      <c r="J19" s="240"/>
      <c r="K19" s="243"/>
      <c r="L19" s="240"/>
      <c r="M19" s="240"/>
      <c r="N19" s="240"/>
      <c r="O19" s="240"/>
      <c r="P19" s="240"/>
      <c r="Q19" s="240"/>
      <c r="R19" s="240"/>
      <c r="S19" s="15"/>
      <c r="T19" s="15"/>
      <c r="U19" s="15"/>
      <c r="V19" s="15"/>
      <c r="W19" s="15"/>
      <c r="X19" s="239"/>
      <c r="Y19" s="37"/>
    </row>
    <row r="20" spans="1:25" ht="15.75" customHeight="1">
      <c r="A20" s="37"/>
      <c r="B20" s="237"/>
      <c r="C20" s="256" t="s">
        <v>59</v>
      </c>
      <c r="D20" s="15"/>
      <c r="E20" s="15"/>
      <c r="F20" s="15"/>
      <c r="G20" s="15"/>
      <c r="H20" s="15"/>
      <c r="I20" s="238"/>
      <c r="J20" s="238"/>
      <c r="K20" s="243"/>
      <c r="L20" s="238"/>
      <c r="M20" s="238"/>
      <c r="N20" s="243"/>
      <c r="O20" s="15"/>
      <c r="P20" s="14"/>
      <c r="Q20" s="15"/>
      <c r="R20" s="15"/>
      <c r="S20" s="15"/>
      <c r="T20" s="15"/>
      <c r="U20" s="15"/>
      <c r="V20" s="15"/>
      <c r="W20" s="15"/>
      <c r="X20" s="239"/>
      <c r="Y20" s="37"/>
    </row>
    <row r="21" spans="1:25" ht="6" customHeight="1">
      <c r="A21" s="37"/>
      <c r="B21" s="237"/>
      <c r="C21" s="250"/>
      <c r="D21" s="15"/>
      <c r="E21" s="15"/>
      <c r="F21" s="15"/>
      <c r="G21" s="15"/>
      <c r="H21" s="15"/>
      <c r="I21" s="240"/>
      <c r="J21" s="240"/>
      <c r="K21" s="243"/>
      <c r="L21" s="240"/>
      <c r="M21" s="240"/>
      <c r="N21" s="243"/>
      <c r="O21" s="15"/>
      <c r="P21" s="14"/>
      <c r="Q21" s="15"/>
      <c r="R21" s="15"/>
      <c r="S21" s="15"/>
      <c r="T21" s="15"/>
      <c r="U21" s="15"/>
      <c r="V21" s="15"/>
      <c r="W21" s="15"/>
      <c r="X21" s="239"/>
      <c r="Y21" s="37"/>
    </row>
    <row r="22" spans="1:25" ht="19.5" customHeight="1">
      <c r="A22" s="37"/>
      <c r="B22" s="237"/>
      <c r="C22" s="15"/>
      <c r="D22" s="15"/>
      <c r="E22" s="243" t="s">
        <v>57</v>
      </c>
      <c r="F22" s="15"/>
      <c r="G22" s="695"/>
      <c r="H22" s="735"/>
      <c r="I22" s="736"/>
      <c r="J22" s="240"/>
      <c r="K22" s="257" t="s">
        <v>58</v>
      </c>
      <c r="L22" s="240"/>
      <c r="M22" s="240"/>
      <c r="N22" s="243"/>
      <c r="O22" s="15"/>
      <c r="P22" s="14"/>
      <c r="Q22" s="15"/>
      <c r="R22" s="15"/>
      <c r="S22" s="15"/>
      <c r="T22" s="15"/>
      <c r="U22" s="15"/>
      <c r="V22" s="15"/>
      <c r="W22" s="15"/>
      <c r="X22" s="239"/>
      <c r="Y22" s="37"/>
    </row>
    <row r="23" spans="1:25" ht="10.5" customHeight="1" thickBot="1">
      <c r="A23" s="37"/>
      <c r="B23" s="258"/>
      <c r="C23" s="259"/>
      <c r="D23" s="259"/>
      <c r="E23" s="259"/>
      <c r="F23" s="259"/>
      <c r="G23" s="259"/>
      <c r="H23" s="259"/>
      <c r="I23" s="259"/>
      <c r="J23" s="259"/>
      <c r="K23" s="259"/>
      <c r="L23" s="259"/>
      <c r="M23" s="259"/>
      <c r="N23" s="259"/>
      <c r="O23" s="259"/>
      <c r="P23" s="259"/>
      <c r="Q23" s="259"/>
      <c r="R23" s="259"/>
      <c r="S23" s="259"/>
      <c r="T23" s="259"/>
      <c r="U23" s="259"/>
      <c r="V23" s="259"/>
      <c r="W23" s="259"/>
      <c r="X23" s="260"/>
      <c r="Y23" s="37"/>
    </row>
    <row r="24" spans="1:25" ht="12" thickTop="1">
      <c r="A24" s="37"/>
      <c r="B24" s="37"/>
      <c r="C24" s="37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</row>
    <row r="25" spans="1:25" ht="20.25" customHeight="1" thickBot="1">
      <c r="A25" s="37"/>
      <c r="B25" s="719" t="s">
        <v>66</v>
      </c>
      <c r="C25" s="720"/>
      <c r="D25" s="720"/>
      <c r="E25" s="720"/>
      <c r="F25" s="720"/>
      <c r="G25" s="720"/>
      <c r="H25" s="720"/>
      <c r="I25" s="720"/>
      <c r="J25" s="720"/>
      <c r="K25" s="720"/>
      <c r="L25" s="720"/>
      <c r="M25" s="720"/>
      <c r="N25" s="720"/>
      <c r="O25" s="720"/>
      <c r="P25" s="720"/>
      <c r="Q25" s="720"/>
      <c r="R25" s="720"/>
      <c r="S25" s="720"/>
      <c r="T25" s="720"/>
      <c r="U25" s="720"/>
      <c r="V25" s="720"/>
      <c r="W25" s="720"/>
      <c r="X25" s="721"/>
      <c r="Y25" s="37"/>
    </row>
    <row r="26" spans="1:25" ht="9.75" customHeight="1" thickTop="1">
      <c r="A26" s="37"/>
      <c r="B26" s="261"/>
      <c r="C26" s="193"/>
      <c r="D26" s="193"/>
      <c r="E26" s="193"/>
      <c r="F26" s="193"/>
      <c r="G26" s="193"/>
      <c r="H26" s="193"/>
      <c r="I26" s="193"/>
      <c r="J26" s="193"/>
      <c r="K26" s="193"/>
      <c r="L26" s="193"/>
      <c r="M26" s="193"/>
      <c r="N26" s="193"/>
      <c r="O26" s="193"/>
      <c r="P26" s="193"/>
      <c r="Q26" s="193"/>
      <c r="R26" s="193"/>
      <c r="S26" s="193"/>
      <c r="T26" s="193"/>
      <c r="U26" s="193"/>
      <c r="V26" s="193"/>
      <c r="W26" s="193"/>
      <c r="X26" s="194"/>
      <c r="Y26" s="37"/>
    </row>
    <row r="27" spans="1:25" ht="21.6" customHeight="1">
      <c r="A27" s="37"/>
      <c r="B27" s="410"/>
      <c r="C27" s="218"/>
      <c r="D27" s="218"/>
      <c r="E27" s="218"/>
      <c r="F27" s="218"/>
      <c r="G27" s="218"/>
      <c r="H27" s="218"/>
      <c r="I27" s="218"/>
      <c r="J27" s="218"/>
      <c r="K27" s="218"/>
      <c r="L27" s="218"/>
      <c r="M27" s="218"/>
      <c r="N27" s="218"/>
      <c r="O27" s="218"/>
      <c r="P27" s="412" t="s">
        <v>381</v>
      </c>
      <c r="Q27" s="218"/>
      <c r="R27" s="411" t="s">
        <v>380</v>
      </c>
      <c r="S27" s="218"/>
      <c r="T27" s="263" t="s">
        <v>45</v>
      </c>
      <c r="U27" s="443"/>
      <c r="V27" s="218"/>
      <c r="W27" s="218"/>
      <c r="X27" s="404"/>
      <c r="Y27" s="37"/>
    </row>
    <row r="28" spans="1:25" ht="8.25" customHeight="1">
      <c r="A28" s="37"/>
      <c r="B28" s="710" t="str">
        <f>IF(OR(U27=1,U27=""),""," N'oubliez pas de joindre les plans associés à ces modifications !")</f>
        <v/>
      </c>
      <c r="C28" s="614"/>
      <c r="D28" s="614"/>
      <c r="E28" s="614"/>
      <c r="F28" s="614"/>
      <c r="G28" s="614"/>
      <c r="H28" s="614"/>
      <c r="I28" s="614"/>
      <c r="J28" s="614"/>
      <c r="K28" s="614"/>
      <c r="L28" s="614"/>
      <c r="M28" s="614"/>
      <c r="N28" s="614"/>
      <c r="O28" s="614"/>
      <c r="P28" s="614"/>
      <c r="Q28" s="614"/>
      <c r="R28" s="614"/>
      <c r="S28" s="614"/>
      <c r="T28" s="614"/>
      <c r="U28" s="614"/>
      <c r="V28" s="614"/>
      <c r="W28" s="614"/>
      <c r="X28" s="711"/>
      <c r="Y28" s="37"/>
    </row>
    <row r="29" spans="1:25" ht="9" customHeight="1" thickBot="1">
      <c r="A29" s="37"/>
      <c r="B29" s="410"/>
      <c r="C29" s="218"/>
      <c r="D29" s="218"/>
      <c r="E29" s="218"/>
      <c r="F29" s="218"/>
      <c r="G29" s="218"/>
      <c r="H29" s="218"/>
      <c r="I29" s="218"/>
      <c r="J29" s="218"/>
      <c r="K29" s="218"/>
      <c r="L29" s="218"/>
      <c r="M29" s="218"/>
      <c r="N29" s="218"/>
      <c r="O29" s="218"/>
      <c r="P29" s="218"/>
      <c r="Q29" s="218"/>
      <c r="R29" s="218"/>
      <c r="S29" s="218"/>
      <c r="T29" s="218"/>
      <c r="U29" s="218"/>
      <c r="V29" s="218"/>
      <c r="W29" s="218"/>
      <c r="X29" s="404"/>
      <c r="Y29" s="37"/>
    </row>
    <row r="30" spans="1:25" ht="18" customHeight="1">
      <c r="A30" s="37"/>
      <c r="B30" s="262"/>
      <c r="C30" s="714" t="s">
        <v>79</v>
      </c>
      <c r="D30" s="715"/>
      <c r="E30" s="715"/>
      <c r="F30" s="200"/>
      <c r="G30" s="664"/>
      <c r="H30" s="716"/>
      <c r="I30" s="717"/>
      <c r="J30" s="200"/>
      <c r="K30" s="200"/>
      <c r="L30" s="200"/>
      <c r="M30" s="664"/>
      <c r="N30" s="716"/>
      <c r="O30" s="717"/>
      <c r="P30" s="200"/>
      <c r="Q30" s="200"/>
      <c r="R30" s="200"/>
      <c r="S30" s="200"/>
      <c r="T30" s="200"/>
      <c r="U30" s="200"/>
      <c r="V30" s="200"/>
      <c r="W30" s="200"/>
      <c r="X30" s="201"/>
      <c r="Y30" s="37"/>
    </row>
    <row r="31" spans="1:25" ht="8.25" customHeight="1">
      <c r="A31" s="37"/>
      <c r="B31" s="262"/>
      <c r="C31" s="420"/>
      <c r="D31" s="195"/>
      <c r="E31" s="195"/>
      <c r="F31" s="195"/>
      <c r="G31" s="195"/>
      <c r="H31" s="195"/>
      <c r="I31" s="195"/>
      <c r="J31" s="195"/>
      <c r="K31" s="195"/>
      <c r="L31" s="195"/>
      <c r="M31" s="195"/>
      <c r="N31" s="195"/>
      <c r="O31" s="195"/>
      <c r="P31" s="200"/>
      <c r="Q31" s="200"/>
      <c r="R31" s="200"/>
      <c r="S31" s="200"/>
      <c r="T31" s="200"/>
      <c r="U31" s="200"/>
      <c r="V31" s="200"/>
      <c r="W31" s="200"/>
      <c r="X31" s="201"/>
      <c r="Y31" s="37"/>
    </row>
    <row r="32" spans="1:25" ht="21.6" customHeight="1">
      <c r="A32" s="37"/>
      <c r="B32" s="262"/>
      <c r="C32" s="195"/>
      <c r="D32" s="195"/>
      <c r="E32" s="204" t="s">
        <v>405</v>
      </c>
      <c r="F32" s="195"/>
      <c r="G32" s="263" t="s">
        <v>179</v>
      </c>
      <c r="H32" s="195"/>
      <c r="I32" s="264" t="s">
        <v>45</v>
      </c>
      <c r="J32" s="195"/>
      <c r="K32" s="443"/>
      <c r="L32" s="195"/>
      <c r="M32" s="195"/>
      <c r="N32" s="195"/>
      <c r="O32" s="195"/>
      <c r="P32" s="197"/>
      <c r="Q32" s="203" t="s">
        <v>395</v>
      </c>
      <c r="R32" s="263" t="s">
        <v>179</v>
      </c>
      <c r="S32" s="263"/>
      <c r="T32" s="263" t="s">
        <v>45</v>
      </c>
      <c r="U32" s="443"/>
      <c r="V32" s="195"/>
      <c r="W32" s="200"/>
      <c r="X32" s="201"/>
      <c r="Y32" s="37"/>
    </row>
    <row r="33" spans="1:28" ht="21.6" customHeight="1">
      <c r="A33" s="37"/>
      <c r="B33" s="262"/>
      <c r="C33" s="195"/>
      <c r="D33" s="195"/>
      <c r="E33" s="195"/>
      <c r="F33" s="195"/>
      <c r="G33" s="195"/>
      <c r="H33" s="195"/>
      <c r="I33" s="195"/>
      <c r="J33" s="195"/>
      <c r="K33" s="195"/>
      <c r="L33" s="195"/>
      <c r="M33" s="195"/>
      <c r="N33" s="195"/>
      <c r="O33" s="195"/>
      <c r="P33" s="197"/>
      <c r="Q33" s="204" t="s">
        <v>68</v>
      </c>
      <c r="R33" s="263" t="s">
        <v>179</v>
      </c>
      <c r="S33" s="263"/>
      <c r="T33" s="263" t="s">
        <v>45</v>
      </c>
      <c r="U33" s="443"/>
      <c r="V33" s="195"/>
      <c r="W33" s="200"/>
      <c r="X33" s="201"/>
      <c r="Y33" s="37"/>
    </row>
    <row r="34" spans="1:28" ht="21.6" customHeight="1">
      <c r="A34" s="37"/>
      <c r="B34" s="262"/>
      <c r="C34" s="195"/>
      <c r="D34" s="195"/>
      <c r="E34" s="196"/>
      <c r="F34" s="195"/>
      <c r="G34" s="205"/>
      <c r="H34" s="195"/>
      <c r="I34" s="218"/>
      <c r="J34" s="196"/>
      <c r="K34" s="196"/>
      <c r="L34" s="195"/>
      <c r="M34" s="205"/>
      <c r="N34" s="195"/>
      <c r="O34" s="195"/>
      <c r="P34" s="197"/>
      <c r="Q34" s="204" t="s">
        <v>77</v>
      </c>
      <c r="R34" s="263" t="s">
        <v>179</v>
      </c>
      <c r="S34" s="263">
        <v>3</v>
      </c>
      <c r="T34" s="263" t="s">
        <v>45</v>
      </c>
      <c r="U34" s="443"/>
      <c r="V34" s="195"/>
      <c r="W34" s="200"/>
      <c r="X34" s="201"/>
      <c r="Y34" s="37"/>
    </row>
    <row r="35" spans="1:28" ht="21.6" customHeight="1">
      <c r="A35" s="37"/>
      <c r="B35" s="262"/>
      <c r="C35" s="195"/>
      <c r="D35" s="195"/>
      <c r="E35" s="195"/>
      <c r="F35" s="195"/>
      <c r="G35" s="195"/>
      <c r="H35" s="195"/>
      <c r="I35" s="195"/>
      <c r="J35" s="195"/>
      <c r="K35" s="195"/>
      <c r="L35" s="195"/>
      <c r="M35" s="195"/>
      <c r="N35" s="195"/>
      <c r="O35" s="195"/>
      <c r="P35" s="197"/>
      <c r="Q35" s="204" t="s">
        <v>67</v>
      </c>
      <c r="R35" s="263" t="s">
        <v>179</v>
      </c>
      <c r="S35" s="263"/>
      <c r="T35" s="263" t="s">
        <v>45</v>
      </c>
      <c r="U35" s="443"/>
      <c r="V35" s="195"/>
      <c r="W35" s="200"/>
      <c r="X35" s="201"/>
      <c r="Y35" s="37"/>
    </row>
    <row r="36" spans="1:28" ht="21.6" customHeight="1">
      <c r="A36" s="37"/>
      <c r="B36" s="262"/>
      <c r="C36" s="195"/>
      <c r="D36" s="196"/>
      <c r="E36" s="204" t="s">
        <v>69</v>
      </c>
      <c r="F36" s="204"/>
      <c r="G36" s="263" t="s">
        <v>179</v>
      </c>
      <c r="H36" s="263"/>
      <c r="I36" s="264" t="s">
        <v>45</v>
      </c>
      <c r="J36" s="195"/>
      <c r="K36" s="443"/>
      <c r="L36" s="195"/>
      <c r="M36" s="197"/>
      <c r="N36" s="197"/>
      <c r="O36" s="263"/>
      <c r="P36" s="197"/>
      <c r="Q36" s="204" t="s">
        <v>73</v>
      </c>
      <c r="R36" s="263" t="s">
        <v>179</v>
      </c>
      <c r="S36" s="263"/>
      <c r="T36" s="263" t="s">
        <v>45</v>
      </c>
      <c r="U36" s="443"/>
      <c r="V36" s="195"/>
      <c r="W36" s="200"/>
      <c r="X36" s="201"/>
      <c r="Y36" s="37"/>
    </row>
    <row r="37" spans="1:28" ht="5.25" customHeight="1" thickBot="1">
      <c r="A37" s="37"/>
      <c r="B37" s="262"/>
      <c r="C37" s="195"/>
      <c r="D37" s="196"/>
      <c r="E37" s="204"/>
      <c r="F37" s="204"/>
      <c r="G37" s="263"/>
      <c r="H37" s="263"/>
      <c r="I37" s="264"/>
      <c r="J37" s="204"/>
      <c r="K37" s="196"/>
      <c r="L37" s="195"/>
      <c r="M37" s="204"/>
      <c r="N37" s="198"/>
      <c r="O37" s="263"/>
      <c r="P37" s="198"/>
      <c r="Q37" s="195"/>
      <c r="R37" s="195"/>
      <c r="S37" s="195"/>
      <c r="T37" s="195"/>
      <c r="U37" s="195"/>
      <c r="V37" s="195"/>
      <c r="W37" s="200"/>
      <c r="X37" s="201"/>
      <c r="Y37" s="37"/>
    </row>
    <row r="38" spans="1:28" ht="18" customHeight="1">
      <c r="A38" s="37"/>
      <c r="B38" s="262"/>
      <c r="C38" s="218"/>
      <c r="D38" s="265"/>
      <c r="E38" s="200"/>
      <c r="F38" s="200"/>
      <c r="G38" s="200"/>
      <c r="H38" s="197"/>
      <c r="I38" s="204" t="s">
        <v>70</v>
      </c>
      <c r="J38" s="197"/>
      <c r="K38" s="10"/>
      <c r="L38" s="195"/>
      <c r="M38" s="200"/>
      <c r="N38" s="200"/>
      <c r="O38" s="200"/>
      <c r="P38" s="200"/>
      <c r="Q38" s="197"/>
      <c r="R38" s="204" t="s">
        <v>74</v>
      </c>
      <c r="S38" s="197"/>
      <c r="T38" s="10"/>
      <c r="U38" s="200"/>
      <c r="V38" s="200"/>
      <c r="W38" s="200"/>
      <c r="X38" s="201"/>
      <c r="Y38" s="37"/>
    </row>
    <row r="39" spans="1:28" ht="6.75" customHeight="1" thickBot="1">
      <c r="A39" s="37"/>
      <c r="B39" s="262"/>
      <c r="C39" s="195"/>
      <c r="D39" s="196"/>
      <c r="E39" s="204"/>
      <c r="F39" s="204"/>
      <c r="G39" s="263"/>
      <c r="H39" s="263"/>
      <c r="I39" s="264"/>
      <c r="J39" s="204"/>
      <c r="K39" s="196"/>
      <c r="L39" s="195"/>
      <c r="M39" s="204"/>
      <c r="N39" s="198"/>
      <c r="O39" s="263"/>
      <c r="P39" s="198"/>
      <c r="Q39" s="195"/>
      <c r="R39" s="195"/>
      <c r="S39" s="195"/>
      <c r="T39" s="195"/>
      <c r="U39" s="195"/>
      <c r="V39" s="195"/>
      <c r="W39" s="200"/>
      <c r="X39" s="201"/>
      <c r="Y39" s="37"/>
    </row>
    <row r="40" spans="1:28" ht="18" customHeight="1">
      <c r="A40" s="37"/>
      <c r="B40" s="262"/>
      <c r="C40" s="195"/>
      <c r="D40" s="195"/>
      <c r="E40" s="204" t="s">
        <v>178</v>
      </c>
      <c r="F40" s="195"/>
      <c r="G40" s="664"/>
      <c r="H40" s="716"/>
      <c r="I40" s="717"/>
      <c r="J40" s="195"/>
      <c r="K40" s="195"/>
      <c r="L40" s="195"/>
      <c r="M40" s="195"/>
      <c r="N40" s="197"/>
      <c r="O40" s="195"/>
      <c r="P40" s="204" t="s">
        <v>132</v>
      </c>
      <c r="Q40" s="195"/>
      <c r="R40" s="610"/>
      <c r="S40" s="712"/>
      <c r="T40" s="712"/>
      <c r="U40" s="713"/>
      <c r="V40" s="195"/>
      <c r="W40" s="200"/>
      <c r="X40" s="201"/>
      <c r="Y40" s="37"/>
    </row>
    <row r="41" spans="1:28" ht="6" customHeight="1" thickBot="1">
      <c r="A41" s="37"/>
      <c r="B41" s="262"/>
      <c r="C41" s="195"/>
      <c r="D41" s="195"/>
      <c r="E41" s="195"/>
      <c r="F41" s="195"/>
      <c r="G41" s="195"/>
      <c r="H41" s="195"/>
      <c r="I41" s="195"/>
      <c r="J41" s="195"/>
      <c r="K41" s="195"/>
      <c r="L41" s="195"/>
      <c r="M41" s="195"/>
      <c r="N41" s="195"/>
      <c r="O41" s="195"/>
      <c r="P41" s="195"/>
      <c r="Q41" s="195"/>
      <c r="R41" s="195"/>
      <c r="S41" s="195"/>
      <c r="T41" s="195"/>
      <c r="U41" s="195"/>
      <c r="V41" s="195"/>
      <c r="W41" s="200"/>
      <c r="X41" s="201"/>
      <c r="Y41" s="37"/>
    </row>
    <row r="42" spans="1:28" ht="18.75" customHeight="1">
      <c r="A42" s="37"/>
      <c r="B42" s="262"/>
      <c r="C42" s="197"/>
      <c r="D42" s="197"/>
      <c r="E42" s="204" t="s">
        <v>71</v>
      </c>
      <c r="F42" s="197"/>
      <c r="G42" s="664"/>
      <c r="H42" s="716"/>
      <c r="I42" s="717"/>
      <c r="J42" s="197"/>
      <c r="K42" s="197"/>
      <c r="L42" s="197"/>
      <c r="M42" s="197"/>
      <c r="N42" s="197"/>
      <c r="O42" s="263"/>
      <c r="P42" s="197"/>
      <c r="Q42" s="204" t="s">
        <v>72</v>
      </c>
      <c r="R42" s="263" t="s">
        <v>179</v>
      </c>
      <c r="S42" s="195"/>
      <c r="T42" s="198" t="s">
        <v>45</v>
      </c>
      <c r="U42" s="443"/>
      <c r="V42" s="584"/>
      <c r="W42" s="200"/>
      <c r="X42" s="201"/>
      <c r="Y42" s="37"/>
    </row>
    <row r="43" spans="1:28" ht="9" customHeight="1">
      <c r="A43" s="37"/>
      <c r="B43" s="262"/>
      <c r="C43" s="195"/>
      <c r="D43" s="195"/>
      <c r="E43" s="195"/>
      <c r="F43" s="195"/>
      <c r="G43" s="195"/>
      <c r="H43" s="195"/>
      <c r="I43" s="195"/>
      <c r="J43" s="195"/>
      <c r="K43" s="195"/>
      <c r="L43" s="195"/>
      <c r="M43" s="195"/>
      <c r="N43" s="195"/>
      <c r="O43" s="195"/>
      <c r="P43" s="195"/>
      <c r="Q43" s="195"/>
      <c r="R43" s="195"/>
      <c r="S43" s="195"/>
      <c r="T43" s="195"/>
      <c r="U43" s="444"/>
      <c r="V43" s="195"/>
      <c r="W43" s="200"/>
      <c r="X43" s="201"/>
      <c r="Y43" s="37"/>
    </row>
    <row r="44" spans="1:28" ht="15.75" customHeight="1">
      <c r="A44" s="37"/>
      <c r="B44" s="262"/>
      <c r="C44" s="197"/>
      <c r="D44" s="197"/>
      <c r="E44" s="204" t="s">
        <v>360</v>
      </c>
      <c r="F44" s="197"/>
      <c r="G44" s="263" t="s">
        <v>179</v>
      </c>
      <c r="H44" s="197"/>
      <c r="I44" s="264" t="s">
        <v>45</v>
      </c>
      <c r="J44" s="443"/>
      <c r="K44" s="584"/>
      <c r="L44" s="195"/>
      <c r="M44" s="218"/>
      <c r="N44" s="200"/>
      <c r="O44" s="195"/>
      <c r="P44" s="197"/>
      <c r="Q44" s="204" t="s">
        <v>372</v>
      </c>
      <c r="R44" s="263" t="s">
        <v>179</v>
      </c>
      <c r="S44" s="197"/>
      <c r="T44" s="198" t="s">
        <v>45</v>
      </c>
      <c r="U44" s="443"/>
      <c r="V44" s="584"/>
      <c r="W44" s="197"/>
      <c r="X44" s="201"/>
      <c r="Y44" s="37"/>
    </row>
    <row r="45" spans="1:28" ht="9" customHeight="1" thickBot="1">
      <c r="A45" s="37"/>
      <c r="B45" s="262"/>
      <c r="C45" s="195"/>
      <c r="D45" s="195"/>
      <c r="E45" s="195"/>
      <c r="F45" s="195"/>
      <c r="G45" s="195"/>
      <c r="H45" s="195"/>
      <c r="I45" s="195"/>
      <c r="J45" s="444"/>
      <c r="K45" s="195"/>
      <c r="L45" s="195"/>
      <c r="M45" s="195"/>
      <c r="N45" s="195"/>
      <c r="O45" s="195"/>
      <c r="P45" s="195"/>
      <c r="Q45" s="195"/>
      <c r="R45" s="195"/>
      <c r="S45" s="195"/>
      <c r="T45" s="195"/>
      <c r="U45" s="363"/>
      <c r="V45" s="195"/>
      <c r="W45" s="200"/>
      <c r="X45" s="201"/>
      <c r="Y45" s="37"/>
      <c r="AB45" s="441"/>
    </row>
    <row r="46" spans="1:28" ht="15.75" customHeight="1">
      <c r="A46" s="37"/>
      <c r="B46" s="262"/>
      <c r="C46" s="197"/>
      <c r="D46" s="197"/>
      <c r="E46" s="204" t="s">
        <v>386</v>
      </c>
      <c r="F46" s="197"/>
      <c r="G46" s="263" t="s">
        <v>179</v>
      </c>
      <c r="H46" s="197"/>
      <c r="I46" s="264" t="s">
        <v>45</v>
      </c>
      <c r="J46" s="443"/>
      <c r="K46" s="584"/>
      <c r="L46" s="195"/>
      <c r="M46" s="218"/>
      <c r="N46" s="200"/>
      <c r="O46" s="195"/>
      <c r="P46" s="197"/>
      <c r="Q46" s="204" t="s">
        <v>385</v>
      </c>
      <c r="R46" s="610"/>
      <c r="S46" s="712"/>
      <c r="T46" s="712"/>
      <c r="U46" s="713"/>
      <c r="V46" s="197"/>
      <c r="W46" s="197"/>
      <c r="X46" s="201"/>
      <c r="Y46" s="37"/>
    </row>
    <row r="47" spans="1:28" ht="7.5" customHeight="1">
      <c r="A47" s="37"/>
      <c r="B47" s="262"/>
      <c r="C47" s="197"/>
      <c r="D47" s="197"/>
      <c r="E47" s="204"/>
      <c r="F47" s="197"/>
      <c r="G47" s="263"/>
      <c r="H47" s="197"/>
      <c r="I47" s="264"/>
      <c r="J47" s="266"/>
      <c r="K47" s="266"/>
      <c r="L47" s="195"/>
      <c r="M47" s="218"/>
      <c r="N47" s="200"/>
      <c r="O47" s="195"/>
      <c r="P47" s="197"/>
      <c r="Q47" s="204"/>
      <c r="R47" s="413"/>
      <c r="S47" s="413"/>
      <c r="T47" s="413"/>
      <c r="U47" s="200"/>
      <c r="V47" s="197"/>
      <c r="W47" s="197"/>
      <c r="X47" s="201"/>
      <c r="Y47" s="37"/>
    </row>
    <row r="48" spans="1:28" ht="15.75" customHeight="1">
      <c r="A48" s="37"/>
      <c r="B48" s="262"/>
      <c r="C48" s="197"/>
      <c r="D48" s="197"/>
      <c r="E48" s="204"/>
      <c r="F48" s="197"/>
      <c r="G48" s="263"/>
      <c r="H48" s="197"/>
      <c r="I48" s="264"/>
      <c r="J48" s="266"/>
      <c r="K48" s="266"/>
      <c r="L48" s="195"/>
      <c r="M48" s="218"/>
      <c r="N48" s="200"/>
      <c r="O48" s="195"/>
      <c r="P48" s="197"/>
      <c r="Q48" s="204" t="s">
        <v>180</v>
      </c>
      <c r="R48" s="263" t="s">
        <v>179</v>
      </c>
      <c r="S48" s="389"/>
      <c r="T48" s="263" t="s">
        <v>45</v>
      </c>
      <c r="U48" s="445"/>
      <c r="V48" s="197"/>
      <c r="W48" s="197"/>
      <c r="X48" s="201"/>
      <c r="Y48" s="37"/>
    </row>
    <row r="49" spans="1:42" ht="8.25" customHeight="1" thickBot="1">
      <c r="A49" s="37"/>
      <c r="B49" s="267"/>
      <c r="C49" s="268"/>
      <c r="D49" s="268"/>
      <c r="E49" s="268"/>
      <c r="F49" s="268"/>
      <c r="G49" s="268"/>
      <c r="H49" s="268"/>
      <c r="I49" s="268"/>
      <c r="J49" s="268"/>
      <c r="K49" s="268"/>
      <c r="L49" s="268"/>
      <c r="M49" s="268"/>
      <c r="N49" s="268"/>
      <c r="O49" s="268"/>
      <c r="P49" s="268"/>
      <c r="Q49" s="268"/>
      <c r="R49" s="268"/>
      <c r="S49" s="268"/>
      <c r="T49" s="268"/>
      <c r="U49" s="268"/>
      <c r="V49" s="268"/>
      <c r="W49" s="269"/>
      <c r="X49" s="270"/>
      <c r="Y49" s="37"/>
    </row>
    <row r="50" spans="1:42" ht="12" thickTop="1">
      <c r="A50" s="37"/>
      <c r="B50" s="37"/>
      <c r="C50" s="37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</row>
    <row r="51" spans="1:42" ht="22.5" customHeight="1" thickBot="1">
      <c r="A51" s="37"/>
      <c r="B51" s="719" t="s">
        <v>442</v>
      </c>
      <c r="C51" s="728"/>
      <c r="D51" s="728"/>
      <c r="E51" s="728"/>
      <c r="F51" s="728"/>
      <c r="G51" s="728"/>
      <c r="H51" s="728"/>
      <c r="I51" s="730"/>
      <c r="J51" s="727" t="s">
        <v>443</v>
      </c>
      <c r="K51" s="728"/>
      <c r="L51" s="728"/>
      <c r="M51" s="728"/>
      <c r="N51" s="728"/>
      <c r="O51" s="728"/>
      <c r="P51" s="728"/>
      <c r="Q51" s="728"/>
      <c r="R51" s="728"/>
      <c r="S51" s="728"/>
      <c r="T51" s="728"/>
      <c r="U51" s="728"/>
      <c r="V51" s="728"/>
      <c r="W51" s="728"/>
      <c r="X51" s="729"/>
      <c r="Y51" s="37"/>
      <c r="Z51" s="587"/>
      <c r="AA51" s="587"/>
      <c r="AC51" s="376"/>
      <c r="AD51" s="376"/>
      <c r="AE51" s="376"/>
      <c r="AF51" s="376"/>
      <c r="AG51" s="376"/>
      <c r="AH51" s="376"/>
      <c r="AI51" s="376"/>
      <c r="AJ51" s="376"/>
      <c r="AK51" s="376"/>
      <c r="AL51" s="376"/>
      <c r="AM51" s="376"/>
      <c r="AN51" s="376"/>
      <c r="AO51" s="376"/>
      <c r="AP51" s="376"/>
    </row>
    <row r="52" spans="1:42" ht="8.25" customHeight="1" thickTop="1" thickBot="1">
      <c r="A52" s="37"/>
      <c r="B52" s="271"/>
      <c r="C52" s="272"/>
      <c r="D52" s="273"/>
      <c r="E52" s="274"/>
      <c r="F52" s="275"/>
      <c r="G52" s="276"/>
      <c r="H52" s="277"/>
      <c r="I52" s="590"/>
      <c r="J52" s="275"/>
      <c r="K52" s="272"/>
      <c r="L52" s="278"/>
      <c r="M52" s="273"/>
      <c r="N52" s="273"/>
      <c r="O52" s="274"/>
      <c r="P52" s="274"/>
      <c r="Q52" s="275"/>
      <c r="R52" s="276"/>
      <c r="S52" s="277"/>
      <c r="T52" s="277"/>
      <c r="U52" s="278"/>
      <c r="V52" s="278"/>
      <c r="W52" s="279"/>
      <c r="X52" s="280"/>
      <c r="Y52" s="37"/>
    </row>
    <row r="53" spans="1:42" ht="20.25" customHeight="1">
      <c r="A53" s="37"/>
      <c r="B53" s="271"/>
      <c r="C53" s="281"/>
      <c r="D53" s="281"/>
      <c r="E53" s="361" t="s">
        <v>394</v>
      </c>
      <c r="F53" s="279"/>
      <c r="G53" s="725"/>
      <c r="H53" s="726"/>
      <c r="I53" s="591"/>
      <c r="J53" s="281"/>
      <c r="K53" s="281"/>
      <c r="L53" s="281"/>
      <c r="M53" s="282"/>
      <c r="N53" s="619"/>
      <c r="O53" s="617"/>
      <c r="P53" s="617"/>
      <c r="Q53" s="617"/>
      <c r="R53" s="617"/>
      <c r="S53" s="722"/>
      <c r="T53" s="722"/>
      <c r="U53" s="723"/>
      <c r="V53" s="724"/>
      <c r="W53" s="279"/>
      <c r="X53" s="280"/>
      <c r="Y53" s="37"/>
    </row>
    <row r="54" spans="1:42" ht="10.5" customHeight="1" thickBot="1">
      <c r="A54" s="37"/>
      <c r="B54" s="283"/>
      <c r="C54" s="284"/>
      <c r="D54" s="284"/>
      <c r="E54" s="284"/>
      <c r="F54" s="284"/>
      <c r="G54" s="284"/>
      <c r="H54" s="284"/>
      <c r="I54" s="592"/>
      <c r="J54" s="284"/>
      <c r="K54" s="284"/>
      <c r="L54" s="284"/>
      <c r="M54" s="284"/>
      <c r="N54" s="285"/>
      <c r="O54" s="285"/>
      <c r="P54" s="285"/>
      <c r="Q54" s="284"/>
      <c r="R54" s="286"/>
      <c r="S54" s="284"/>
      <c r="T54" s="284"/>
      <c r="U54" s="284"/>
      <c r="V54" s="287"/>
      <c r="W54" s="284"/>
      <c r="X54" s="288"/>
      <c r="Y54" s="37"/>
    </row>
    <row r="55" spans="1:42" ht="12" thickTop="1">
      <c r="A55" s="37"/>
      <c r="B55" s="37"/>
      <c r="C55" s="37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</row>
    <row r="56" spans="1:42" ht="20.25" customHeight="1" thickBot="1">
      <c r="A56" s="37"/>
      <c r="B56" s="719"/>
      <c r="C56" s="720"/>
      <c r="D56" s="720"/>
      <c r="E56" s="720"/>
      <c r="F56" s="720"/>
      <c r="G56" s="720"/>
      <c r="H56" s="720"/>
      <c r="I56" s="720"/>
      <c r="J56" s="720"/>
      <c r="K56" s="720"/>
      <c r="L56" s="720"/>
      <c r="M56" s="720"/>
      <c r="N56" s="720"/>
      <c r="O56" s="720"/>
      <c r="P56" s="720"/>
      <c r="Q56" s="720"/>
      <c r="R56" s="720"/>
      <c r="S56" s="720"/>
      <c r="T56" s="720"/>
      <c r="U56" s="720"/>
      <c r="V56" s="720"/>
      <c r="W56" s="720"/>
      <c r="X56" s="721"/>
      <c r="Y56" s="37"/>
    </row>
    <row r="57" spans="1:42" ht="6" customHeight="1" thickTop="1">
      <c r="A57" s="37"/>
      <c r="B57" s="289"/>
      <c r="C57" s="290"/>
      <c r="D57" s="290"/>
      <c r="E57" s="290"/>
      <c r="F57" s="290"/>
      <c r="G57" s="290"/>
      <c r="H57" s="290"/>
      <c r="I57" s="290"/>
      <c r="J57" s="290"/>
      <c r="K57" s="290"/>
      <c r="L57" s="290"/>
      <c r="M57" s="290"/>
      <c r="N57" s="290"/>
      <c r="O57" s="290"/>
      <c r="P57" s="290"/>
      <c r="Q57" s="290"/>
      <c r="R57" s="290"/>
      <c r="S57" s="290"/>
      <c r="T57" s="290"/>
      <c r="U57" s="290"/>
      <c r="V57" s="290"/>
      <c r="W57" s="290"/>
      <c r="X57" s="291"/>
      <c r="Y57" s="37"/>
    </row>
    <row r="58" spans="1:42" ht="16.5" customHeight="1">
      <c r="A58" s="37"/>
      <c r="B58" s="292"/>
      <c r="C58" s="44"/>
      <c r="D58" s="44"/>
      <c r="E58" s="44"/>
      <c r="F58" s="44"/>
      <c r="G58" s="44"/>
      <c r="H58" s="44"/>
      <c r="I58" s="44"/>
      <c r="J58" s="44"/>
      <c r="K58" s="44"/>
      <c r="L58" s="44"/>
      <c r="M58" s="44"/>
      <c r="N58" s="44"/>
      <c r="O58" s="44"/>
      <c r="P58" s="60"/>
      <c r="Q58" s="223" t="s">
        <v>373</v>
      </c>
      <c r="R58" s="293" t="s">
        <v>179</v>
      </c>
      <c r="S58" s="293"/>
      <c r="T58" s="293" t="s">
        <v>45</v>
      </c>
      <c r="U58" s="442"/>
      <c r="V58" s="44"/>
      <c r="W58" s="44"/>
      <c r="X58" s="294"/>
      <c r="Y58" s="37"/>
    </row>
    <row r="59" spans="1:42" ht="11.25" customHeight="1">
      <c r="A59" s="37"/>
      <c r="B59" s="292"/>
      <c r="C59" s="44"/>
      <c r="D59" s="44"/>
      <c r="E59" s="44"/>
      <c r="F59" s="44"/>
      <c r="G59" s="295"/>
      <c r="H59" s="44"/>
      <c r="I59" s="39"/>
      <c r="J59" s="44"/>
      <c r="K59" s="44"/>
      <c r="L59" s="44"/>
      <c r="M59" s="44"/>
      <c r="N59" s="44"/>
      <c r="O59" s="44"/>
      <c r="P59" s="44"/>
      <c r="Q59" s="44"/>
      <c r="R59" s="44"/>
      <c r="S59" s="44"/>
      <c r="T59" s="44"/>
      <c r="U59" s="364"/>
      <c r="V59" s="44"/>
      <c r="W59" s="44"/>
      <c r="X59" s="294"/>
      <c r="Y59" s="37"/>
    </row>
    <row r="60" spans="1:42" ht="20.25" customHeight="1">
      <c r="A60" s="37"/>
      <c r="B60" s="292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44"/>
      <c r="P60" s="437"/>
      <c r="Q60" s="223" t="s">
        <v>399</v>
      </c>
      <c r="R60" s="293" t="s">
        <v>179</v>
      </c>
      <c r="S60" s="293"/>
      <c r="T60" s="293" t="s">
        <v>45</v>
      </c>
      <c r="U60" s="442"/>
      <c r="V60" s="44"/>
      <c r="W60" s="44"/>
      <c r="X60" s="294"/>
      <c r="Y60" s="37"/>
    </row>
    <row r="61" spans="1:42" ht="3" customHeight="1" thickBot="1">
      <c r="A61" s="37"/>
      <c r="B61" s="292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44"/>
      <c r="P61" s="60"/>
      <c r="Q61" s="223"/>
      <c r="R61" s="293"/>
      <c r="S61" s="293"/>
      <c r="T61" s="293"/>
      <c r="U61" s="44"/>
      <c r="V61" s="44"/>
      <c r="W61" s="44"/>
      <c r="X61" s="294"/>
      <c r="Y61" s="37"/>
    </row>
    <row r="62" spans="1:42" ht="20.25" customHeight="1">
      <c r="A62" s="37"/>
      <c r="B62" s="292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296" t="s">
        <v>78</v>
      </c>
      <c r="O62" s="44"/>
      <c r="P62" s="610"/>
      <c r="Q62" s="712"/>
      <c r="R62" s="712"/>
      <c r="S62" s="712"/>
      <c r="T62" s="712"/>
      <c r="U62" s="712"/>
      <c r="V62" s="718"/>
      <c r="W62" s="44"/>
      <c r="X62" s="294"/>
      <c r="Y62" s="37"/>
    </row>
    <row r="63" spans="1:42" ht="8.25" customHeight="1" thickBot="1">
      <c r="A63" s="37"/>
      <c r="B63" s="297"/>
      <c r="C63" s="298"/>
      <c r="D63" s="298"/>
      <c r="E63" s="298"/>
      <c r="F63" s="298"/>
      <c r="G63" s="298"/>
      <c r="H63" s="298"/>
      <c r="I63" s="299"/>
      <c r="J63" s="298"/>
      <c r="K63" s="298"/>
      <c r="L63" s="298"/>
      <c r="M63" s="298"/>
      <c r="N63" s="298"/>
      <c r="O63" s="298"/>
      <c r="P63" s="298"/>
      <c r="Q63" s="298"/>
      <c r="R63" s="298"/>
      <c r="S63" s="298"/>
      <c r="T63" s="298"/>
      <c r="U63" s="298"/>
      <c r="V63" s="298"/>
      <c r="W63" s="298"/>
      <c r="X63" s="300"/>
      <c r="Y63" s="37"/>
    </row>
    <row r="64" spans="1:42" ht="12" thickTop="1">
      <c r="A64" s="37"/>
      <c r="B64" s="37"/>
      <c r="C64" s="37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</row>
    <row r="65" spans="2:24" s="305" customFormat="1" ht="17.25" customHeight="1">
      <c r="B65" s="301"/>
      <c r="C65" s="302"/>
      <c r="D65" s="302"/>
      <c r="E65" s="303"/>
      <c r="F65" s="303"/>
      <c r="G65" s="304"/>
      <c r="H65" s="302"/>
      <c r="J65" s="302"/>
      <c r="K65" s="306"/>
      <c r="L65" s="302"/>
      <c r="M65" s="304"/>
      <c r="N65" s="302"/>
      <c r="O65" s="302"/>
      <c r="P65" s="302"/>
      <c r="Q65" s="302"/>
      <c r="R65" s="302"/>
      <c r="S65" s="302"/>
      <c r="T65" s="302"/>
      <c r="U65" s="302"/>
      <c r="V65" s="302"/>
      <c r="W65" s="302"/>
      <c r="X65" s="302"/>
    </row>
  </sheetData>
  <sheetProtection sheet="1" objects="1" scenarios="1" selectLockedCells="1"/>
  <mergeCells count="21">
    <mergeCell ref="B2:X2"/>
    <mergeCell ref="P6:Q6"/>
    <mergeCell ref="G22:I22"/>
    <mergeCell ref="B25:X25"/>
    <mergeCell ref="U6:V6"/>
    <mergeCell ref="U4:V4"/>
    <mergeCell ref="M8:O8"/>
    <mergeCell ref="P62:V62"/>
    <mergeCell ref="B56:X56"/>
    <mergeCell ref="N53:V53"/>
    <mergeCell ref="G53:H53"/>
    <mergeCell ref="G40:I40"/>
    <mergeCell ref="G42:I42"/>
    <mergeCell ref="J51:X51"/>
    <mergeCell ref="B51:I51"/>
    <mergeCell ref="B28:X28"/>
    <mergeCell ref="R46:U46"/>
    <mergeCell ref="C30:E30"/>
    <mergeCell ref="M30:O30"/>
    <mergeCell ref="G30:I30"/>
    <mergeCell ref="R40:U40"/>
  </mergeCells>
  <phoneticPr fontId="0" type="noConversion"/>
  <dataValidations count="10">
    <dataValidation type="list" allowBlank="1" showInputMessage="1" showErrorMessage="1" prompt="Sélectionnez SVP:" sqref="G53:H53">
      <formula1>Codezero</formula1>
    </dataValidation>
    <dataValidation type="list" allowBlank="1" showInputMessage="1" showErrorMessage="1" prompt="Sélectionnez SVP:" sqref="N53:V53">
      <formula1>Spin</formula1>
    </dataValidation>
    <dataValidation type="list" allowBlank="1" showInputMessage="1" showErrorMessage="1" prompt="Sélectionner SVP:" sqref="P62:V62">
      <formula1>Coque</formula1>
    </dataValidation>
    <dataValidation type="list" allowBlank="1" showInputMessage="1" showErrorMessage="1" prompt="Sélectionner SVP:" sqref="G42:I42">
      <formula1>Bas_Etai</formula1>
    </dataValidation>
    <dataValidation type="list" allowBlank="1" showInputMessage="1" showErrorMessage="1" prompt="Sélectionner SVP:" sqref="G40:I40">
      <formula1>Etai</formula1>
    </dataValidation>
    <dataValidation type="list" allowBlank="1" showInputMessage="1" showErrorMessage="1" prompt="Sélectionner SVP:" sqref="G30:I31">
      <formula1>Gréement</formula1>
    </dataValidation>
    <dataValidation type="list" allowBlank="1" showInputMessage="1" showErrorMessage="1" prompt="Sélectionner SVP:" sqref="M30:O31">
      <formula1>Fraction</formula1>
    </dataValidation>
    <dataValidation type="list" allowBlank="1" showInputMessage="1" showErrorMessage="1" prompt="Sélectionnez SVP" sqref="R46:U47">
      <formula1>Boutdehors</formula1>
    </dataValidation>
    <dataValidation type="list" allowBlank="1" showInputMessage="1" showErrorMessage="1" prompt="Sélectionnez SVP:" sqref="M8:O8">
      <formula1>Hélice</formula1>
    </dataValidation>
    <dataValidation type="list" allowBlank="1" showInputMessage="1" showErrorMessage="1" prompt="Sélectionner SVP:" sqref="R40:U40">
      <formula1>Dormant</formula1>
    </dataValidation>
  </dataValidations>
  <pageMargins left="0.22" right="0.28000000000000003" top="0.44" bottom="0.43" header="0.21" footer="0.22"/>
  <pageSetup paperSize="9" orientation="portrait" horizontalDpi="4294967293" r:id="rId1"/>
  <headerFooter alignWithMargins="0">
    <oddHeader>&amp;C&amp;F</oddHeader>
    <oddFooter>&amp;C&amp;"Arial,Bold"&amp;10 2&amp;"Arial,Regular"&amp;8 / &amp;"Arial,Bold"&amp;10 3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5" enableFormatConditionsCalculation="0">
    <tabColor indexed="52"/>
  </sheetPr>
  <dimension ref="A1:AE77"/>
  <sheetViews>
    <sheetView topLeftCell="A33" zoomScaleNormal="100" workbookViewId="0">
      <selection activeCell="F60" sqref="F60"/>
    </sheetView>
  </sheetViews>
  <sheetFormatPr defaultRowHeight="11.25"/>
  <cols>
    <col min="1" max="1" width="1.6640625" style="38" customWidth="1"/>
    <col min="2" max="2" width="6.5" style="38" customWidth="1"/>
    <col min="3" max="3" width="5.1640625" style="38" customWidth="1"/>
    <col min="4" max="4" width="11" style="38" customWidth="1"/>
    <col min="5" max="5" width="1.83203125" style="38" customWidth="1"/>
    <col min="6" max="6" width="7.83203125" style="38" customWidth="1"/>
    <col min="7" max="8" width="7.6640625" style="38" customWidth="1"/>
    <col min="9" max="9" width="1.5" style="38" customWidth="1"/>
    <col min="10" max="10" width="7.83203125" style="38" customWidth="1"/>
    <col min="11" max="11" width="7.6640625" style="38" customWidth="1"/>
    <col min="12" max="12" width="9.33203125" style="38"/>
    <col min="13" max="13" width="1.5" style="38" customWidth="1"/>
    <col min="14" max="14" width="7.83203125" style="38" customWidth="1"/>
    <col min="15" max="16" width="7.6640625" style="38" customWidth="1"/>
    <col min="17" max="17" width="1.5" style="38" customWidth="1"/>
    <col min="18" max="18" width="7.83203125" style="38" customWidth="1"/>
    <col min="19" max="19" width="5.5" style="38" customWidth="1"/>
    <col min="20" max="20" width="6.5" style="38" customWidth="1"/>
    <col min="21" max="21" width="2.33203125" style="38" customWidth="1"/>
    <col min="22" max="22" width="4.5" style="38" customWidth="1"/>
    <col min="23" max="16384" width="9.33203125" style="38"/>
  </cols>
  <sheetData>
    <row r="1" spans="1:22" ht="4.5" customHeight="1">
      <c r="A1" s="33"/>
      <c r="B1" s="33"/>
      <c r="C1" s="33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33"/>
    </row>
    <row r="2" spans="1:22" ht="3.75" customHeight="1">
      <c r="A2" s="33"/>
      <c r="B2" s="33"/>
      <c r="C2" s="33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33"/>
      <c r="V2" s="305"/>
    </row>
    <row r="3" spans="1:22">
      <c r="A3" s="33"/>
      <c r="B3" s="33"/>
      <c r="C3" s="741" t="s">
        <v>189</v>
      </c>
      <c r="D3" s="465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33"/>
      <c r="V3" s="305"/>
    </row>
    <row r="4" spans="1:22">
      <c r="A4" s="33"/>
      <c r="B4" s="33"/>
      <c r="C4" s="742"/>
      <c r="D4" s="465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33"/>
      <c r="V4" s="305"/>
    </row>
    <row r="5" spans="1:22">
      <c r="A5" s="33"/>
      <c r="B5" s="33"/>
      <c r="C5" s="742"/>
      <c r="D5" s="465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33"/>
      <c r="V5" s="305"/>
    </row>
    <row r="6" spans="1:22">
      <c r="A6" s="33"/>
      <c r="B6" s="33"/>
      <c r="C6" s="742"/>
      <c r="D6" s="465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33"/>
      <c r="V6" s="305"/>
    </row>
    <row r="7" spans="1:22">
      <c r="A7" s="33"/>
      <c r="B7" s="33"/>
      <c r="C7" s="742"/>
      <c r="D7" s="465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  <c r="U7" s="33"/>
      <c r="V7" s="305"/>
    </row>
    <row r="8" spans="1:22">
      <c r="A8" s="33"/>
      <c r="B8" s="33"/>
      <c r="C8" s="742"/>
      <c r="D8" s="465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33"/>
      <c r="V8" s="305"/>
    </row>
    <row r="9" spans="1:22">
      <c r="A9" s="33"/>
      <c r="B9" s="33"/>
      <c r="C9" s="742"/>
      <c r="D9" s="465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33"/>
      <c r="V9" s="305"/>
    </row>
    <row r="10" spans="1:22">
      <c r="A10" s="33"/>
      <c r="B10" s="33"/>
      <c r="C10" s="742"/>
      <c r="D10" s="465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33"/>
      <c r="V10" s="305"/>
    </row>
    <row r="11" spans="1:22">
      <c r="A11" s="33"/>
      <c r="B11" s="33"/>
      <c r="C11" s="742"/>
      <c r="D11" s="465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33"/>
      <c r="V11" s="305"/>
    </row>
    <row r="12" spans="1:22">
      <c r="A12" s="33"/>
      <c r="B12" s="33"/>
      <c r="C12" s="742"/>
      <c r="D12" s="465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0"/>
      <c r="Q12" s="50"/>
      <c r="R12" s="50"/>
      <c r="S12" s="50"/>
      <c r="T12" s="50"/>
      <c r="U12" s="33"/>
      <c r="V12" s="305"/>
    </row>
    <row r="13" spans="1:22">
      <c r="A13" s="33"/>
      <c r="B13" s="33"/>
      <c r="C13" s="742"/>
      <c r="D13" s="465"/>
      <c r="E13" s="50"/>
      <c r="F13" s="50"/>
      <c r="G13" s="50"/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33"/>
      <c r="V13" s="305"/>
    </row>
    <row r="14" spans="1:22">
      <c r="A14" s="33"/>
      <c r="B14" s="33"/>
      <c r="C14" s="742"/>
      <c r="D14" s="465"/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50"/>
      <c r="P14" s="50"/>
      <c r="Q14" s="50"/>
      <c r="R14" s="50"/>
      <c r="S14" s="50"/>
      <c r="T14" s="50"/>
      <c r="U14" s="33"/>
      <c r="V14" s="305"/>
    </row>
    <row r="15" spans="1:22">
      <c r="A15" s="33"/>
      <c r="B15" s="33"/>
      <c r="C15" s="742"/>
      <c r="D15" s="465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33"/>
      <c r="V15" s="305"/>
    </row>
    <row r="16" spans="1:22">
      <c r="A16" s="33"/>
      <c r="B16" s="33"/>
      <c r="C16" s="742"/>
      <c r="D16" s="465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  <c r="P16" s="50"/>
      <c r="Q16" s="50"/>
      <c r="R16" s="50"/>
      <c r="S16" s="50"/>
      <c r="T16" s="50"/>
      <c r="U16" s="33"/>
      <c r="V16" s="305"/>
    </row>
    <row r="17" spans="1:22">
      <c r="A17" s="33"/>
      <c r="B17" s="33"/>
      <c r="C17" s="742"/>
      <c r="D17" s="465"/>
      <c r="E17" s="50"/>
      <c r="F17" s="50"/>
      <c r="G17" s="50"/>
      <c r="H17" s="50"/>
      <c r="I17" s="50"/>
      <c r="J17" s="50"/>
      <c r="K17" s="50"/>
      <c r="L17" s="50"/>
      <c r="M17" s="50"/>
      <c r="N17" s="50"/>
      <c r="O17" s="50"/>
      <c r="P17" s="50"/>
      <c r="Q17" s="50"/>
      <c r="R17" s="50"/>
      <c r="S17" s="50"/>
      <c r="T17" s="50"/>
      <c r="U17" s="33"/>
      <c r="V17" s="305"/>
    </row>
    <row r="18" spans="1:22">
      <c r="A18" s="33"/>
      <c r="B18" s="33"/>
      <c r="C18" s="742"/>
      <c r="D18" s="465"/>
      <c r="E18" s="50"/>
      <c r="F18" s="50"/>
      <c r="G18" s="50"/>
      <c r="H18" s="50"/>
      <c r="I18" s="50"/>
      <c r="J18" s="50"/>
      <c r="K18" s="50"/>
      <c r="L18" s="50"/>
      <c r="M18" s="50"/>
      <c r="N18" s="50"/>
      <c r="O18" s="50"/>
      <c r="P18" s="50"/>
      <c r="Q18" s="50"/>
      <c r="R18" s="50"/>
      <c r="S18" s="50"/>
      <c r="T18" s="50"/>
      <c r="U18" s="33"/>
      <c r="V18" s="305"/>
    </row>
    <row r="19" spans="1:22">
      <c r="A19" s="33"/>
      <c r="B19" s="33"/>
      <c r="C19" s="742"/>
      <c r="D19" s="465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33"/>
      <c r="V19" s="305"/>
    </row>
    <row r="20" spans="1:22">
      <c r="A20" s="33"/>
      <c r="B20" s="33"/>
      <c r="C20" s="742"/>
      <c r="D20" s="465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0"/>
      <c r="P20" s="50"/>
      <c r="Q20" s="50"/>
      <c r="R20" s="50"/>
      <c r="S20" s="50"/>
      <c r="T20" s="50"/>
      <c r="U20" s="33"/>
      <c r="V20" s="305"/>
    </row>
    <row r="21" spans="1:22">
      <c r="A21" s="33"/>
      <c r="B21" s="33"/>
      <c r="C21" s="742"/>
      <c r="D21" s="465"/>
      <c r="E21" s="50"/>
      <c r="F21" s="50"/>
      <c r="G21" s="50"/>
      <c r="H21" s="50"/>
      <c r="I21" s="50"/>
      <c r="J21" s="50"/>
      <c r="K21" s="50"/>
      <c r="L21" s="50"/>
      <c r="M21" s="50"/>
      <c r="N21" s="50"/>
      <c r="O21" s="50"/>
      <c r="P21" s="50"/>
      <c r="Q21" s="50"/>
      <c r="R21" s="50"/>
      <c r="S21" s="50"/>
      <c r="T21" s="50"/>
      <c r="U21" s="33"/>
      <c r="V21" s="305"/>
    </row>
    <row r="22" spans="1:22">
      <c r="A22" s="33"/>
      <c r="B22" s="33"/>
      <c r="C22" s="742"/>
      <c r="D22" s="465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33"/>
      <c r="V22" s="305"/>
    </row>
    <row r="23" spans="1:22">
      <c r="A23" s="33"/>
      <c r="B23" s="33"/>
      <c r="C23" s="742"/>
      <c r="D23" s="465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33"/>
      <c r="V23" s="305"/>
    </row>
    <row r="24" spans="1:22">
      <c r="A24" s="33"/>
      <c r="B24" s="33"/>
      <c r="C24" s="742"/>
      <c r="D24" s="465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33"/>
      <c r="V24" s="305"/>
    </row>
    <row r="25" spans="1:22">
      <c r="A25" s="33"/>
      <c r="B25" s="33"/>
      <c r="C25" s="742"/>
      <c r="D25" s="465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33"/>
      <c r="V25" s="305"/>
    </row>
    <row r="26" spans="1:22">
      <c r="A26" s="33"/>
      <c r="B26" s="33"/>
      <c r="C26" s="742"/>
      <c r="D26" s="465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50"/>
      <c r="T26" s="50"/>
      <c r="U26" s="33"/>
      <c r="V26" s="305"/>
    </row>
    <row r="27" spans="1:22">
      <c r="A27" s="33"/>
      <c r="B27" s="33"/>
      <c r="C27" s="742"/>
      <c r="D27" s="465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50"/>
      <c r="S27" s="50"/>
      <c r="T27" s="50"/>
      <c r="U27" s="33"/>
      <c r="V27" s="305"/>
    </row>
    <row r="28" spans="1:22">
      <c r="A28" s="33"/>
      <c r="B28" s="33"/>
      <c r="C28" s="742"/>
      <c r="D28" s="465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33"/>
      <c r="V28" s="305"/>
    </row>
    <row r="29" spans="1:22">
      <c r="A29" s="33"/>
      <c r="B29" s="33"/>
      <c r="C29" s="742"/>
      <c r="D29" s="465"/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50"/>
      <c r="P29" s="50"/>
      <c r="Q29" s="50"/>
      <c r="R29" s="50"/>
      <c r="S29" s="50"/>
      <c r="T29" s="50"/>
      <c r="U29" s="33"/>
      <c r="V29" s="305"/>
    </row>
    <row r="30" spans="1:22">
      <c r="A30" s="33"/>
      <c r="B30" s="33"/>
      <c r="C30" s="742"/>
      <c r="D30" s="465"/>
      <c r="E30" s="50"/>
      <c r="F30" s="50"/>
      <c r="G30" s="50"/>
      <c r="H30" s="50"/>
      <c r="I30" s="50"/>
      <c r="J30" s="50"/>
      <c r="K30" s="50"/>
      <c r="L30" s="50"/>
      <c r="M30" s="50"/>
      <c r="N30" s="50"/>
      <c r="O30" s="50"/>
      <c r="P30" s="50"/>
      <c r="Q30" s="50"/>
      <c r="R30" s="50"/>
      <c r="S30" s="50"/>
      <c r="T30" s="50"/>
      <c r="U30" s="33"/>
      <c r="V30" s="305"/>
    </row>
    <row r="31" spans="1:22">
      <c r="A31" s="33"/>
      <c r="B31" s="33"/>
      <c r="C31" s="742"/>
      <c r="D31" s="465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/>
      <c r="T31" s="50"/>
      <c r="U31" s="33"/>
      <c r="V31" s="305"/>
    </row>
    <row r="32" spans="1:22">
      <c r="A32" s="33"/>
      <c r="B32" s="33"/>
      <c r="C32" s="742"/>
      <c r="D32" s="465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/>
      <c r="T32" s="50"/>
      <c r="U32" s="33"/>
      <c r="V32" s="305"/>
    </row>
    <row r="33" spans="1:22">
      <c r="A33" s="33"/>
      <c r="B33" s="33"/>
      <c r="C33" s="742"/>
      <c r="D33" s="465"/>
      <c r="E33" s="50"/>
      <c r="F33" s="50"/>
      <c r="G33" s="50"/>
      <c r="H33" s="50"/>
      <c r="I33" s="50"/>
      <c r="J33" s="50"/>
      <c r="K33" s="50"/>
      <c r="L33" s="50"/>
      <c r="M33" s="50"/>
      <c r="N33" s="50"/>
      <c r="O33" s="50"/>
      <c r="P33" s="50"/>
      <c r="Q33" s="50"/>
      <c r="R33" s="50"/>
      <c r="S33" s="50"/>
      <c r="T33" s="50"/>
      <c r="U33" s="33"/>
      <c r="V33" s="305"/>
    </row>
    <row r="34" spans="1:22">
      <c r="A34" s="33"/>
      <c r="B34" s="33"/>
      <c r="C34" s="742"/>
      <c r="D34" s="465"/>
      <c r="E34" s="50"/>
      <c r="F34" s="50"/>
      <c r="G34" s="50"/>
      <c r="H34" s="50"/>
      <c r="I34" s="50"/>
      <c r="J34" s="50"/>
      <c r="K34" s="50"/>
      <c r="L34" s="50"/>
      <c r="M34" s="50"/>
      <c r="N34" s="50"/>
      <c r="O34" s="50"/>
      <c r="P34" s="50"/>
      <c r="Q34" s="50"/>
      <c r="R34" s="50"/>
      <c r="S34" s="50"/>
      <c r="T34" s="50"/>
      <c r="U34" s="33"/>
      <c r="V34" s="305"/>
    </row>
    <row r="35" spans="1:22">
      <c r="A35" s="33"/>
      <c r="B35" s="33"/>
      <c r="C35" s="742"/>
      <c r="D35" s="465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  <c r="Q35" s="50"/>
      <c r="R35" s="50"/>
      <c r="S35" s="50"/>
      <c r="T35" s="50"/>
      <c r="U35" s="33"/>
      <c r="V35" s="305"/>
    </row>
    <row r="36" spans="1:22">
      <c r="A36" s="33"/>
      <c r="B36" s="33"/>
      <c r="C36" s="742"/>
      <c r="D36" s="465"/>
      <c r="E36" s="50"/>
      <c r="F36" s="50"/>
      <c r="G36" s="50"/>
      <c r="H36" s="50"/>
      <c r="I36" s="50"/>
      <c r="J36" s="50"/>
      <c r="K36" s="50"/>
      <c r="L36" s="50"/>
      <c r="M36" s="50"/>
      <c r="N36" s="50"/>
      <c r="O36" s="50"/>
      <c r="P36" s="50"/>
      <c r="Q36" s="50"/>
      <c r="R36" s="50"/>
      <c r="S36" s="50"/>
      <c r="T36" s="50"/>
      <c r="U36" s="33"/>
      <c r="V36" s="305"/>
    </row>
    <row r="37" spans="1:22">
      <c r="A37" s="33"/>
      <c r="B37" s="33"/>
      <c r="C37" s="742"/>
      <c r="D37" s="465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33"/>
      <c r="V37" s="305"/>
    </row>
    <row r="38" spans="1:22">
      <c r="A38" s="33"/>
      <c r="B38" s="33"/>
      <c r="C38" s="742"/>
      <c r="D38" s="465"/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50"/>
      <c r="P38" s="50"/>
      <c r="Q38" s="50"/>
      <c r="R38" s="50"/>
      <c r="S38" s="50"/>
      <c r="T38" s="50"/>
      <c r="U38" s="33"/>
      <c r="V38" s="305"/>
    </row>
    <row r="39" spans="1:22">
      <c r="A39" s="33"/>
      <c r="B39" s="33"/>
      <c r="C39" s="742"/>
      <c r="D39" s="465"/>
      <c r="E39" s="50"/>
      <c r="F39" s="50"/>
      <c r="G39" s="50"/>
      <c r="H39" s="50"/>
      <c r="I39" s="50"/>
      <c r="J39" s="50"/>
      <c r="K39" s="50"/>
      <c r="L39" s="50"/>
      <c r="M39" s="50"/>
      <c r="N39" s="50"/>
      <c r="O39" s="50"/>
      <c r="P39" s="50"/>
      <c r="Q39" s="50"/>
      <c r="R39" s="50"/>
      <c r="S39" s="50"/>
      <c r="T39" s="50"/>
      <c r="U39" s="33"/>
      <c r="V39" s="305"/>
    </row>
    <row r="40" spans="1:22">
      <c r="A40" s="33"/>
      <c r="B40" s="33"/>
      <c r="C40" s="742"/>
      <c r="D40" s="465"/>
      <c r="E40" s="50"/>
      <c r="F40" s="50"/>
      <c r="G40" s="50"/>
      <c r="H40" s="50"/>
      <c r="I40" s="50"/>
      <c r="J40" s="50"/>
      <c r="K40" s="50"/>
      <c r="L40" s="50"/>
      <c r="M40" s="50"/>
      <c r="N40" s="50"/>
      <c r="O40" s="50"/>
      <c r="P40" s="50"/>
      <c r="Q40" s="50"/>
      <c r="R40" s="50"/>
      <c r="S40" s="50"/>
      <c r="T40" s="50"/>
      <c r="U40" s="33"/>
      <c r="V40" s="305"/>
    </row>
    <row r="41" spans="1:22">
      <c r="A41" s="33"/>
      <c r="B41" s="33"/>
      <c r="C41" s="742"/>
      <c r="D41" s="465"/>
      <c r="E41" s="50"/>
      <c r="F41" s="50"/>
      <c r="G41" s="50"/>
      <c r="H41" s="50"/>
      <c r="I41" s="50"/>
      <c r="J41" s="50"/>
      <c r="K41" s="50"/>
      <c r="L41" s="50"/>
      <c r="M41" s="50"/>
      <c r="N41" s="50"/>
      <c r="O41" s="50"/>
      <c r="P41" s="50"/>
      <c r="Q41" s="50"/>
      <c r="R41" s="50"/>
      <c r="S41" s="50"/>
      <c r="T41" s="50"/>
      <c r="U41" s="33"/>
      <c r="V41" s="305"/>
    </row>
    <row r="42" spans="1:22">
      <c r="A42" s="33"/>
      <c r="B42" s="33"/>
      <c r="C42" s="742"/>
      <c r="D42" s="465"/>
      <c r="E42" s="50"/>
      <c r="F42" s="50"/>
      <c r="G42" s="50"/>
      <c r="H42" s="50"/>
      <c r="I42" s="50"/>
      <c r="J42" s="50"/>
      <c r="K42" s="50"/>
      <c r="L42" s="50"/>
      <c r="M42" s="50"/>
      <c r="N42" s="50"/>
      <c r="O42" s="50"/>
      <c r="P42" s="50"/>
      <c r="Q42" s="50"/>
      <c r="R42" s="50"/>
      <c r="S42" s="50"/>
      <c r="T42" s="50"/>
      <c r="U42" s="33"/>
      <c r="V42" s="305"/>
    </row>
    <row r="43" spans="1:22">
      <c r="A43" s="33"/>
      <c r="B43" s="33"/>
      <c r="C43" s="742"/>
      <c r="D43" s="465"/>
      <c r="E43" s="50"/>
      <c r="F43" s="50"/>
      <c r="G43" s="50"/>
      <c r="H43" s="50"/>
      <c r="I43" s="50"/>
      <c r="J43" s="50"/>
      <c r="K43" s="50"/>
      <c r="L43" s="50"/>
      <c r="M43" s="50"/>
      <c r="N43" s="50"/>
      <c r="O43" s="50"/>
      <c r="P43" s="50"/>
      <c r="Q43" s="50"/>
      <c r="R43" s="50"/>
      <c r="S43" s="50"/>
      <c r="T43" s="50"/>
      <c r="U43" s="33"/>
      <c r="V43" s="305"/>
    </row>
    <row r="44" spans="1:22">
      <c r="A44" s="33"/>
      <c r="B44" s="33"/>
      <c r="C44" s="742"/>
      <c r="D44" s="465"/>
      <c r="E44" s="50"/>
      <c r="F44" s="50"/>
      <c r="G44" s="50"/>
      <c r="H44" s="50"/>
      <c r="I44" s="50"/>
      <c r="J44" s="50"/>
      <c r="K44" s="50"/>
      <c r="L44" s="50"/>
      <c r="M44" s="50"/>
      <c r="N44" s="50"/>
      <c r="O44" s="50"/>
      <c r="P44" s="50"/>
      <c r="Q44" s="50"/>
      <c r="R44" s="50"/>
      <c r="S44" s="50"/>
      <c r="T44" s="50"/>
      <c r="U44" s="33"/>
      <c r="V44" s="305"/>
    </row>
    <row r="45" spans="1:22">
      <c r="A45" s="33"/>
      <c r="B45" s="33"/>
      <c r="C45" s="742"/>
      <c r="D45" s="465"/>
      <c r="E45" s="50"/>
      <c r="F45" s="50"/>
      <c r="G45" s="50"/>
      <c r="H45" s="50"/>
      <c r="I45" s="50"/>
      <c r="J45" s="50"/>
      <c r="K45" s="50"/>
      <c r="L45" s="50"/>
      <c r="M45" s="50"/>
      <c r="N45" s="50"/>
      <c r="O45" s="50"/>
      <c r="P45" s="50"/>
      <c r="Q45" s="50"/>
      <c r="R45" s="50"/>
      <c r="S45" s="50"/>
      <c r="T45" s="50"/>
      <c r="U45" s="33"/>
      <c r="V45" s="305"/>
    </row>
    <row r="46" spans="1:22">
      <c r="A46" s="33"/>
      <c r="B46" s="33"/>
      <c r="C46" s="742"/>
      <c r="D46" s="465"/>
      <c r="E46" s="50"/>
      <c r="F46" s="50"/>
      <c r="G46" s="50"/>
      <c r="H46" s="50"/>
      <c r="I46" s="50"/>
      <c r="J46" s="50"/>
      <c r="K46" s="50"/>
      <c r="L46" s="50"/>
      <c r="M46" s="50"/>
      <c r="N46" s="50"/>
      <c r="O46" s="50"/>
      <c r="P46" s="50"/>
      <c r="Q46" s="50"/>
      <c r="R46" s="50"/>
      <c r="S46" s="50"/>
      <c r="T46" s="50"/>
      <c r="U46" s="33"/>
      <c r="V46" s="305"/>
    </row>
    <row r="47" spans="1:22">
      <c r="A47" s="33"/>
      <c r="B47" s="33"/>
      <c r="C47" s="742"/>
      <c r="D47" s="465"/>
      <c r="E47" s="50"/>
      <c r="F47" s="50"/>
      <c r="G47" s="50"/>
      <c r="H47" s="50"/>
      <c r="I47" s="50"/>
      <c r="J47" s="50"/>
      <c r="K47" s="50"/>
      <c r="L47" s="50"/>
      <c r="M47" s="50"/>
      <c r="N47" s="50"/>
      <c r="O47" s="50"/>
      <c r="P47" s="50"/>
      <c r="Q47" s="50"/>
      <c r="R47" s="50"/>
      <c r="S47" s="50"/>
      <c r="T47" s="50"/>
      <c r="U47" s="33"/>
      <c r="V47" s="305"/>
    </row>
    <row r="48" spans="1:22">
      <c r="A48" s="33"/>
      <c r="B48" s="33"/>
      <c r="C48" s="742"/>
      <c r="D48" s="465"/>
      <c r="E48" s="50"/>
      <c r="F48" s="50"/>
      <c r="G48" s="50"/>
      <c r="H48" s="50"/>
      <c r="I48" s="50"/>
      <c r="J48" s="50"/>
      <c r="K48" s="50"/>
      <c r="L48" s="50"/>
      <c r="M48" s="50"/>
      <c r="N48" s="50"/>
      <c r="O48" s="50"/>
      <c r="P48" s="50"/>
      <c r="Q48" s="50"/>
      <c r="R48" s="50"/>
      <c r="S48" s="50"/>
      <c r="T48" s="50"/>
      <c r="U48" s="33"/>
      <c r="V48" s="305"/>
    </row>
    <row r="49" spans="1:22">
      <c r="A49" s="33"/>
      <c r="B49" s="33"/>
      <c r="C49" s="742"/>
      <c r="D49" s="465"/>
      <c r="E49" s="50"/>
      <c r="F49" s="50"/>
      <c r="G49" s="50"/>
      <c r="H49" s="50"/>
      <c r="I49" s="50"/>
      <c r="J49" s="50"/>
      <c r="K49" s="50"/>
      <c r="L49" s="50"/>
      <c r="M49" s="50"/>
      <c r="N49" s="50"/>
      <c r="O49" s="50"/>
      <c r="P49" s="50"/>
      <c r="Q49" s="50"/>
      <c r="R49" s="50"/>
      <c r="S49" s="50"/>
      <c r="T49" s="50"/>
      <c r="U49" s="33"/>
      <c r="V49" s="305"/>
    </row>
    <row r="50" spans="1:22">
      <c r="A50" s="33"/>
      <c r="B50" s="33"/>
      <c r="C50" s="742"/>
      <c r="D50" s="465"/>
      <c r="E50" s="50"/>
      <c r="F50" s="50"/>
      <c r="G50" s="50"/>
      <c r="H50" s="50"/>
      <c r="I50" s="50"/>
      <c r="J50" s="50"/>
      <c r="K50" s="50"/>
      <c r="L50" s="50"/>
      <c r="M50" s="50"/>
      <c r="N50" s="50"/>
      <c r="O50" s="50"/>
      <c r="P50" s="50"/>
      <c r="Q50" s="50"/>
      <c r="R50" s="50"/>
      <c r="S50" s="50"/>
      <c r="T50" s="50"/>
      <c r="U50" s="33"/>
      <c r="V50" s="305"/>
    </row>
    <row r="51" spans="1:22">
      <c r="A51" s="33"/>
      <c r="B51" s="33"/>
      <c r="C51" s="742"/>
      <c r="D51" s="465"/>
      <c r="E51" s="50"/>
      <c r="F51" s="50"/>
      <c r="G51" s="50"/>
      <c r="H51" s="50"/>
      <c r="I51" s="50"/>
      <c r="J51" s="50"/>
      <c r="K51" s="50"/>
      <c r="L51" s="50"/>
      <c r="M51" s="50"/>
      <c r="N51" s="50"/>
      <c r="O51" s="50"/>
      <c r="P51" s="50"/>
      <c r="Q51" s="50"/>
      <c r="R51" s="50"/>
      <c r="S51" s="50"/>
      <c r="T51" s="50"/>
      <c r="U51" s="33"/>
      <c r="V51" s="305"/>
    </row>
    <row r="52" spans="1:22">
      <c r="A52" s="33"/>
      <c r="B52" s="33"/>
      <c r="C52" s="33"/>
      <c r="D52" s="465"/>
      <c r="E52" s="50"/>
      <c r="F52" s="50"/>
      <c r="G52" s="50"/>
      <c r="H52" s="50"/>
      <c r="I52" s="50"/>
      <c r="J52" s="50"/>
      <c r="K52" s="50"/>
      <c r="L52" s="50"/>
      <c r="M52" s="50"/>
      <c r="N52" s="50"/>
      <c r="O52" s="50"/>
      <c r="P52" s="50"/>
      <c r="Q52" s="50"/>
      <c r="R52" s="50"/>
      <c r="S52" s="50"/>
      <c r="T52" s="50"/>
      <c r="U52" s="33"/>
      <c r="V52" s="305"/>
    </row>
    <row r="53" spans="1:22" ht="15" customHeight="1">
      <c r="A53" s="33"/>
      <c r="B53" s="33"/>
      <c r="C53" s="33"/>
      <c r="D53" s="743" t="s">
        <v>362</v>
      </c>
      <c r="E53" s="743"/>
      <c r="F53" s="743"/>
      <c r="G53" s="743"/>
      <c r="H53" s="743"/>
      <c r="I53" s="743"/>
      <c r="J53" s="743"/>
      <c r="K53" s="743"/>
      <c r="L53" s="743"/>
      <c r="M53" s="743"/>
      <c r="N53" s="743"/>
      <c r="O53" s="743"/>
      <c r="P53" s="743"/>
      <c r="Q53" s="743"/>
      <c r="R53" s="744"/>
      <c r="S53" s="744"/>
      <c r="T53" s="50"/>
      <c r="U53" s="33"/>
      <c r="V53" s="305"/>
    </row>
    <row r="54" spans="1:22" ht="4.5" customHeight="1">
      <c r="A54" s="33"/>
      <c r="B54" s="33"/>
      <c r="C54" s="33"/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05"/>
    </row>
    <row r="55" spans="1:22" ht="9" customHeight="1" thickBot="1">
      <c r="A55" s="33"/>
      <c r="B55" s="33"/>
      <c r="C55" s="307"/>
      <c r="D55" s="163"/>
      <c r="E55" s="163"/>
      <c r="F55" s="163"/>
      <c r="G55" s="163"/>
      <c r="H55" s="163"/>
      <c r="I55" s="163"/>
      <c r="J55" s="163"/>
      <c r="K55" s="163"/>
      <c r="L55" s="163"/>
      <c r="M55" s="163"/>
      <c r="N55" s="163"/>
      <c r="O55" s="163"/>
      <c r="P55" s="163"/>
      <c r="Q55" s="163"/>
      <c r="R55" s="163"/>
      <c r="S55" s="421"/>
      <c r="T55" s="50"/>
      <c r="U55" s="33"/>
      <c r="V55" s="305"/>
    </row>
    <row r="56" spans="1:22" ht="15" customHeight="1">
      <c r="A56" s="33"/>
      <c r="B56" s="33"/>
      <c r="C56" s="308"/>
      <c r="D56" s="310" t="s">
        <v>190</v>
      </c>
      <c r="E56" s="309"/>
      <c r="F56" s="20"/>
      <c r="G56" s="60"/>
      <c r="H56" s="310" t="s">
        <v>112</v>
      </c>
      <c r="I56" s="311"/>
      <c r="J56" s="20"/>
      <c r="K56" s="60"/>
      <c r="L56" s="310" t="s">
        <v>391</v>
      </c>
      <c r="M56" s="311"/>
      <c r="N56" s="20"/>
      <c r="O56" s="60"/>
      <c r="P56" s="310" t="s">
        <v>436</v>
      </c>
      <c r="Q56" s="313"/>
      <c r="R56" s="21"/>
      <c r="S56" s="422"/>
      <c r="T56" s="50"/>
      <c r="U56" s="33"/>
      <c r="V56" s="305"/>
    </row>
    <row r="57" spans="1:22" ht="5.25" customHeight="1" thickBot="1">
      <c r="A57" s="33"/>
      <c r="B57" s="33"/>
      <c r="C57" s="308"/>
      <c r="D57" s="310"/>
      <c r="E57" s="309"/>
      <c r="F57" s="60"/>
      <c r="G57" s="60"/>
      <c r="H57" s="311"/>
      <c r="I57" s="311"/>
      <c r="J57" s="60"/>
      <c r="K57" s="60"/>
      <c r="L57" s="311"/>
      <c r="M57" s="311"/>
      <c r="N57" s="60"/>
      <c r="O57" s="60"/>
      <c r="P57" s="310"/>
      <c r="Q57" s="60"/>
      <c r="R57" s="60"/>
      <c r="S57" s="422"/>
      <c r="T57" s="50"/>
      <c r="U57" s="33"/>
      <c r="V57" s="305"/>
    </row>
    <row r="58" spans="1:22" ht="15" customHeight="1">
      <c r="A58" s="33"/>
      <c r="B58" s="33"/>
      <c r="C58" s="308"/>
      <c r="D58" s="310" t="s">
        <v>119</v>
      </c>
      <c r="E58" s="309"/>
      <c r="F58" s="20"/>
      <c r="G58" s="60"/>
      <c r="H58" s="310" t="s">
        <v>113</v>
      </c>
      <c r="I58" s="311"/>
      <c r="J58" s="20"/>
      <c r="K58" s="60"/>
      <c r="L58" s="310" t="s">
        <v>392</v>
      </c>
      <c r="M58" s="311"/>
      <c r="N58" s="20"/>
      <c r="O58" s="60"/>
      <c r="P58" s="310" t="s">
        <v>437</v>
      </c>
      <c r="Q58" s="60"/>
      <c r="R58" s="21"/>
      <c r="S58" s="422"/>
      <c r="T58" s="50"/>
      <c r="U58" s="33"/>
      <c r="V58" s="305"/>
    </row>
    <row r="59" spans="1:22" ht="5.25" customHeight="1" thickBot="1">
      <c r="A59" s="33"/>
      <c r="B59" s="33"/>
      <c r="C59" s="308"/>
      <c r="D59" s="310"/>
      <c r="E59" s="309"/>
      <c r="F59" s="60"/>
      <c r="G59" s="60"/>
      <c r="H59" s="311"/>
      <c r="I59" s="311"/>
      <c r="J59" s="60"/>
      <c r="K59" s="60"/>
      <c r="L59" s="311"/>
      <c r="M59" s="311"/>
      <c r="N59" s="60"/>
      <c r="O59" s="60"/>
      <c r="P59" s="310"/>
      <c r="Q59" s="60"/>
      <c r="R59" s="60"/>
      <c r="S59" s="422"/>
      <c r="T59" s="50"/>
      <c r="U59" s="33"/>
      <c r="V59" s="305"/>
    </row>
    <row r="60" spans="1:22" ht="15" customHeight="1">
      <c r="A60" s="33"/>
      <c r="B60" s="33"/>
      <c r="C60" s="308"/>
      <c r="D60" s="310" t="s">
        <v>191</v>
      </c>
      <c r="E60" s="309"/>
      <c r="F60" s="20"/>
      <c r="G60" s="60"/>
      <c r="H60" s="745" t="str">
        <f>IF(OR(R56="",R58="",R60=""),"*** Indiquer les valeurs manquantes ***","")</f>
        <v>*** Indiquer les valeurs manquantes ***</v>
      </c>
      <c r="I60" s="746"/>
      <c r="J60" s="746"/>
      <c r="K60" s="746"/>
      <c r="L60" s="746"/>
      <c r="M60" s="746"/>
      <c r="N60" s="746"/>
      <c r="O60" s="746"/>
      <c r="P60" s="310" t="s">
        <v>438</v>
      </c>
      <c r="Q60" s="60"/>
      <c r="R60" s="22"/>
      <c r="S60" s="422"/>
      <c r="T60" s="50"/>
      <c r="U60" s="33"/>
      <c r="V60" s="305"/>
    </row>
    <row r="61" spans="1:22" ht="5.25" customHeight="1" thickBot="1">
      <c r="A61" s="33"/>
      <c r="B61" s="33"/>
      <c r="C61" s="308"/>
      <c r="D61" s="310"/>
      <c r="E61" s="309"/>
      <c r="F61" s="60"/>
      <c r="G61" s="60"/>
      <c r="H61" s="311"/>
      <c r="I61" s="311"/>
      <c r="J61" s="60"/>
      <c r="K61" s="60"/>
      <c r="L61" s="311"/>
      <c r="M61" s="311"/>
      <c r="N61" s="60"/>
      <c r="O61" s="60"/>
      <c r="P61" s="311"/>
      <c r="Q61" s="60"/>
      <c r="R61" s="60"/>
      <c r="S61" s="422"/>
      <c r="T61" s="50"/>
      <c r="U61" s="33"/>
      <c r="V61" s="305"/>
    </row>
    <row r="62" spans="1:22" ht="15" customHeight="1">
      <c r="A62" s="33"/>
      <c r="B62" s="33"/>
      <c r="C62" s="308"/>
      <c r="D62" s="312" t="s">
        <v>121</v>
      </c>
      <c r="E62" s="309"/>
      <c r="F62" s="20"/>
      <c r="G62" s="60"/>
      <c r="H62" s="312" t="s">
        <v>126</v>
      </c>
      <c r="I62" s="311"/>
      <c r="J62" s="20"/>
      <c r="K62" s="60"/>
      <c r="L62" s="312" t="s">
        <v>131</v>
      </c>
      <c r="M62" s="311"/>
      <c r="N62" s="20"/>
      <c r="O62" s="60"/>
      <c r="P62" s="312"/>
      <c r="Q62" s="60"/>
      <c r="R62" s="312"/>
      <c r="S62" s="422"/>
      <c r="T62" s="50"/>
      <c r="U62" s="33"/>
      <c r="V62" s="305"/>
    </row>
    <row r="63" spans="1:22" ht="8.25" customHeight="1" thickBot="1">
      <c r="A63" s="33"/>
      <c r="B63" s="33"/>
      <c r="C63" s="423"/>
      <c r="D63" s="424"/>
      <c r="E63" s="424"/>
      <c r="F63" s="424"/>
      <c r="G63" s="424"/>
      <c r="H63" s="424"/>
      <c r="I63" s="424"/>
      <c r="J63" s="424"/>
      <c r="K63" s="424"/>
      <c r="L63" s="424"/>
      <c r="M63" s="424"/>
      <c r="N63" s="424"/>
      <c r="O63" s="424"/>
      <c r="P63" s="424"/>
      <c r="Q63" s="424"/>
      <c r="R63" s="424"/>
      <c r="S63" s="425"/>
      <c r="T63" s="50"/>
      <c r="U63" s="33"/>
      <c r="V63" s="305"/>
    </row>
    <row r="64" spans="1:22" ht="8.25" customHeight="1" thickTop="1">
      <c r="A64" s="33"/>
      <c r="B64" s="33"/>
      <c r="C64" s="33"/>
      <c r="D64" s="33"/>
      <c r="E64" s="33"/>
      <c r="F64" s="33"/>
      <c r="G64" s="33"/>
      <c r="H64" s="33"/>
      <c r="I64" s="33"/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50"/>
      <c r="U64" s="33"/>
      <c r="V64" s="305"/>
    </row>
    <row r="65" spans="1:31" ht="9" customHeight="1" thickBot="1">
      <c r="A65" s="33"/>
      <c r="B65" s="33"/>
      <c r="C65" s="427"/>
      <c r="D65" s="428"/>
      <c r="E65" s="428"/>
      <c r="F65" s="428"/>
      <c r="G65" s="428"/>
      <c r="H65" s="428"/>
      <c r="I65" s="428"/>
      <c r="J65" s="428"/>
      <c r="K65" s="428"/>
      <c r="L65" s="428"/>
      <c r="M65" s="428"/>
      <c r="N65" s="428"/>
      <c r="O65" s="428"/>
      <c r="P65" s="428"/>
      <c r="Q65" s="428"/>
      <c r="R65" s="428"/>
      <c r="S65" s="429"/>
      <c r="T65" s="33"/>
      <c r="U65" s="33"/>
      <c r="V65" s="305"/>
    </row>
    <row r="66" spans="1:31" ht="18" customHeight="1">
      <c r="A66" s="33"/>
      <c r="B66" s="33"/>
      <c r="C66" s="430"/>
      <c r="D66" s="310"/>
      <c r="E66" s="310"/>
      <c r="F66" s="310"/>
      <c r="G66" s="310" t="s">
        <v>398</v>
      </c>
      <c r="H66" s="754" t="s">
        <v>133</v>
      </c>
      <c r="I66" s="754"/>
      <c r="J66" s="310" t="s">
        <v>45</v>
      </c>
      <c r="K66" s="310"/>
      <c r="L66" s="310"/>
      <c r="M66" s="310"/>
      <c r="N66" s="310"/>
      <c r="O66" s="310"/>
      <c r="P66" s="310" t="s">
        <v>400</v>
      </c>
      <c r="Q66" s="310"/>
      <c r="R66" s="426"/>
      <c r="S66" s="435" t="s">
        <v>397</v>
      </c>
      <c r="T66" s="33"/>
      <c r="U66" s="33"/>
      <c r="V66" s="376"/>
      <c r="W66" s="376"/>
      <c r="X66" s="376"/>
      <c r="Y66" s="376"/>
      <c r="Z66" s="376"/>
      <c r="AA66" s="376"/>
      <c r="AB66" s="376"/>
      <c r="AC66" s="376"/>
      <c r="AD66" s="376"/>
      <c r="AE66" s="255"/>
    </row>
    <row r="67" spans="1:31" ht="4.5" customHeight="1" thickBot="1">
      <c r="A67" s="33"/>
      <c r="B67" s="33"/>
      <c r="C67" s="430"/>
      <c r="D67" s="310"/>
      <c r="E67" s="310"/>
      <c r="F67" s="310"/>
      <c r="G67" s="310"/>
      <c r="H67" s="310"/>
      <c r="I67" s="310"/>
      <c r="J67" s="310"/>
      <c r="K67" s="310"/>
      <c r="L67" s="310"/>
      <c r="M67" s="310"/>
      <c r="N67" s="310"/>
      <c r="O67" s="310"/>
      <c r="P67" s="310"/>
      <c r="Q67" s="310"/>
      <c r="R67" s="310"/>
      <c r="S67" s="431"/>
      <c r="T67" s="33"/>
      <c r="U67" s="33"/>
      <c r="V67" s="376"/>
      <c r="W67" s="376"/>
      <c r="X67" s="376"/>
      <c r="Y67" s="376"/>
      <c r="Z67" s="376"/>
      <c r="AA67" s="376"/>
      <c r="AB67" s="376"/>
      <c r="AC67" s="376"/>
      <c r="AD67" s="376"/>
      <c r="AE67" s="255"/>
    </row>
    <row r="68" spans="1:31" ht="18" customHeight="1">
      <c r="A68" s="33"/>
      <c r="B68" s="33"/>
      <c r="C68" s="430"/>
      <c r="D68" s="310"/>
      <c r="E68" s="310"/>
      <c r="F68" s="310"/>
      <c r="G68" s="452"/>
      <c r="H68" s="310"/>
      <c r="I68" s="310"/>
      <c r="J68" s="310"/>
      <c r="K68" s="310"/>
      <c r="L68" s="310"/>
      <c r="M68" s="310"/>
      <c r="N68" s="310"/>
      <c r="O68" s="310"/>
      <c r="P68" s="310" t="s">
        <v>396</v>
      </c>
      <c r="Q68" s="310"/>
      <c r="R68" s="436"/>
      <c r="S68" s="431"/>
      <c r="T68" s="33"/>
      <c r="U68" s="33"/>
      <c r="V68" s="376"/>
      <c r="W68" s="376"/>
      <c r="X68" s="376"/>
      <c r="Y68" s="376"/>
      <c r="Z68" s="376"/>
      <c r="AA68" s="376"/>
      <c r="AB68" s="376"/>
      <c r="AC68" s="376"/>
      <c r="AD68" s="376"/>
      <c r="AE68" s="255"/>
    </row>
    <row r="69" spans="1:31" ht="5.25" customHeight="1" thickBot="1">
      <c r="A69" s="33"/>
      <c r="B69" s="33"/>
      <c r="C69" s="432"/>
      <c r="D69" s="433"/>
      <c r="E69" s="433"/>
      <c r="F69" s="433"/>
      <c r="G69" s="433"/>
      <c r="H69" s="433"/>
      <c r="I69" s="433"/>
      <c r="J69" s="433"/>
      <c r="K69" s="433"/>
      <c r="L69" s="433"/>
      <c r="M69" s="433"/>
      <c r="N69" s="433"/>
      <c r="O69" s="433"/>
      <c r="P69" s="433"/>
      <c r="Q69" s="433"/>
      <c r="R69" s="433"/>
      <c r="S69" s="434"/>
      <c r="T69" s="33"/>
      <c r="U69" s="33"/>
      <c r="V69" s="305"/>
    </row>
    <row r="70" spans="1:31" ht="20.25" customHeight="1" thickTop="1">
      <c r="A70" s="33"/>
      <c r="B70" s="747" t="s">
        <v>192</v>
      </c>
      <c r="C70" s="314" t="s">
        <v>193</v>
      </c>
      <c r="D70" s="749" t="s">
        <v>401</v>
      </c>
      <c r="E70" s="749"/>
      <c r="F70" s="749"/>
      <c r="G70" s="749"/>
      <c r="H70" s="749"/>
      <c r="I70" s="749"/>
      <c r="J70" s="749"/>
      <c r="K70" s="749"/>
      <c r="L70" s="749"/>
      <c r="M70" s="749"/>
      <c r="N70" s="749"/>
      <c r="O70" s="749"/>
      <c r="P70" s="749"/>
      <c r="Q70" s="749"/>
      <c r="R70" s="749"/>
      <c r="S70" s="749"/>
      <c r="T70" s="750"/>
      <c r="U70" s="33"/>
      <c r="V70" s="305"/>
    </row>
    <row r="71" spans="1:31" ht="14.25" customHeight="1">
      <c r="A71" s="33"/>
      <c r="B71" s="748"/>
      <c r="C71" s="314"/>
      <c r="D71" s="749"/>
      <c r="E71" s="749"/>
      <c r="F71" s="749"/>
      <c r="G71" s="749"/>
      <c r="H71" s="749"/>
      <c r="I71" s="749"/>
      <c r="J71" s="749"/>
      <c r="K71" s="749"/>
      <c r="L71" s="749"/>
      <c r="M71" s="749"/>
      <c r="N71" s="749"/>
      <c r="O71" s="749"/>
      <c r="P71" s="749"/>
      <c r="Q71" s="749"/>
      <c r="R71" s="749"/>
      <c r="S71" s="749"/>
      <c r="T71" s="750"/>
      <c r="U71" s="33"/>
      <c r="V71" s="305"/>
    </row>
    <row r="72" spans="1:31" ht="14.25" customHeight="1">
      <c r="A72" s="33"/>
      <c r="B72" s="748"/>
      <c r="C72" s="314" t="s">
        <v>194</v>
      </c>
      <c r="D72" s="749" t="s">
        <v>196</v>
      </c>
      <c r="E72" s="749"/>
      <c r="F72" s="749"/>
      <c r="G72" s="749"/>
      <c r="H72" s="749"/>
      <c r="I72" s="749"/>
      <c r="J72" s="749"/>
      <c r="K72" s="749"/>
      <c r="L72" s="749"/>
      <c r="M72" s="749"/>
      <c r="N72" s="749"/>
      <c r="O72" s="749"/>
      <c r="P72" s="749"/>
      <c r="Q72" s="749"/>
      <c r="R72" s="749"/>
      <c r="S72" s="749"/>
      <c r="T72" s="751"/>
      <c r="U72" s="33"/>
      <c r="V72" s="305"/>
    </row>
    <row r="73" spans="1:31" ht="14.25" customHeight="1">
      <c r="A73" s="33"/>
      <c r="B73" s="748"/>
      <c r="C73" s="314"/>
      <c r="D73" s="749"/>
      <c r="E73" s="749"/>
      <c r="F73" s="749"/>
      <c r="G73" s="749"/>
      <c r="H73" s="749"/>
      <c r="I73" s="749"/>
      <c r="J73" s="749"/>
      <c r="K73" s="749"/>
      <c r="L73" s="749"/>
      <c r="M73" s="749"/>
      <c r="N73" s="749"/>
      <c r="O73" s="749"/>
      <c r="P73" s="749"/>
      <c r="Q73" s="749"/>
      <c r="R73" s="749"/>
      <c r="S73" s="749"/>
      <c r="T73" s="751"/>
      <c r="U73" s="33"/>
      <c r="V73" s="305"/>
    </row>
    <row r="74" spans="1:31" ht="14.25" customHeight="1">
      <c r="A74" s="33"/>
      <c r="B74" s="748"/>
      <c r="C74" s="314" t="s">
        <v>195</v>
      </c>
      <c r="D74" s="749" t="s">
        <v>197</v>
      </c>
      <c r="E74" s="749"/>
      <c r="F74" s="749"/>
      <c r="G74" s="749"/>
      <c r="H74" s="749"/>
      <c r="I74" s="749"/>
      <c r="J74" s="749"/>
      <c r="K74" s="749"/>
      <c r="L74" s="749"/>
      <c r="M74" s="749"/>
      <c r="N74" s="749"/>
      <c r="O74" s="749"/>
      <c r="P74" s="749"/>
      <c r="Q74" s="749"/>
      <c r="R74" s="749"/>
      <c r="S74" s="749"/>
      <c r="T74" s="751"/>
      <c r="U74" s="33"/>
      <c r="V74" s="305"/>
    </row>
    <row r="75" spans="1:31" ht="14.25" customHeight="1">
      <c r="A75" s="33"/>
      <c r="B75" s="748"/>
      <c r="C75" s="314"/>
      <c r="D75" s="749"/>
      <c r="E75" s="749"/>
      <c r="F75" s="749"/>
      <c r="G75" s="749"/>
      <c r="H75" s="749"/>
      <c r="I75" s="749"/>
      <c r="J75" s="749"/>
      <c r="K75" s="749"/>
      <c r="L75" s="749"/>
      <c r="M75" s="749"/>
      <c r="N75" s="749"/>
      <c r="O75" s="749"/>
      <c r="P75" s="749"/>
      <c r="Q75" s="749"/>
      <c r="R75" s="749"/>
      <c r="S75" s="749"/>
      <c r="T75" s="751"/>
      <c r="U75" s="33"/>
      <c r="V75" s="305"/>
    </row>
    <row r="76" spans="1:31" ht="18" customHeight="1">
      <c r="A76" s="33"/>
      <c r="B76" s="748"/>
      <c r="C76" s="33"/>
      <c r="D76" s="752" t="s">
        <v>393</v>
      </c>
      <c r="E76" s="753"/>
      <c r="F76" s="753"/>
      <c r="G76" s="753"/>
      <c r="H76" s="753"/>
      <c r="I76" s="753"/>
      <c r="J76" s="753"/>
      <c r="K76" s="753"/>
      <c r="L76" s="753"/>
      <c r="M76" s="753"/>
      <c r="N76" s="753"/>
      <c r="O76" s="753"/>
      <c r="P76" s="753"/>
      <c r="Q76" s="753"/>
      <c r="R76" s="753"/>
      <c r="S76" s="753"/>
      <c r="T76" s="33"/>
      <c r="U76" s="33"/>
      <c r="V76" s="305"/>
    </row>
    <row r="77" spans="1:31" ht="7.5" customHeight="1"/>
  </sheetData>
  <sheetProtection sheet="1" objects="1" scenarios="1" selectLockedCells="1"/>
  <mergeCells count="9">
    <mergeCell ref="C3:C51"/>
    <mergeCell ref="D53:S53"/>
    <mergeCell ref="H60:O60"/>
    <mergeCell ref="B70:B76"/>
    <mergeCell ref="D70:T71"/>
    <mergeCell ref="D72:T73"/>
    <mergeCell ref="D74:T75"/>
    <mergeCell ref="D76:S76"/>
    <mergeCell ref="H66:I66"/>
  </mergeCells>
  <phoneticPr fontId="0" type="noConversion"/>
  <pageMargins left="0.3" right="0.27" top="0.41" bottom="0.42" header="0.23" footer="0.22"/>
  <pageSetup paperSize="9" orientation="portrait" r:id="rId1"/>
  <headerFooter alignWithMargins="0">
    <oddHeader>&amp;C&amp;F</oddHeader>
    <oddFooter>&amp;C&amp;"Arial,Bold"&amp;10 3 / 3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6" enableFormatConditionsCalculation="0">
    <tabColor indexed="42"/>
  </sheetPr>
  <dimension ref="A1:AA80"/>
  <sheetViews>
    <sheetView topLeftCell="A16" zoomScaleNormal="100" workbookViewId="0">
      <selection activeCell="H25" sqref="H25:L25"/>
    </sheetView>
  </sheetViews>
  <sheetFormatPr defaultRowHeight="11.25"/>
  <cols>
    <col min="1" max="1" width="3.83203125" style="38" customWidth="1"/>
    <col min="2" max="2" width="1.33203125" style="38" customWidth="1"/>
    <col min="3" max="3" width="6" style="38" customWidth="1"/>
    <col min="4" max="4" width="5" style="38" customWidth="1"/>
    <col min="5" max="5" width="4.83203125" style="38" customWidth="1"/>
    <col min="6" max="6" width="5.5" style="38" customWidth="1"/>
    <col min="7" max="7" width="3.83203125" style="38" customWidth="1"/>
    <col min="8" max="8" width="2.5" style="38" customWidth="1"/>
    <col min="9" max="9" width="8" style="38" customWidth="1"/>
    <col min="10" max="10" width="3.1640625" style="38" customWidth="1"/>
    <col min="11" max="11" width="8.33203125" style="38" customWidth="1"/>
    <col min="12" max="12" width="8" style="38" customWidth="1"/>
    <col min="13" max="13" width="3.1640625" style="38" customWidth="1"/>
    <col min="14" max="14" width="8" style="38" customWidth="1"/>
    <col min="15" max="15" width="9.33203125" style="38"/>
    <col min="16" max="16" width="1.6640625" style="38" customWidth="1"/>
    <col min="17" max="17" width="9.33203125" style="38"/>
    <col min="18" max="18" width="3.6640625" style="38" customWidth="1"/>
    <col min="19" max="20" width="4.5" style="38" customWidth="1"/>
    <col min="21" max="21" width="5" style="38" customWidth="1"/>
    <col min="22" max="22" width="6" style="38" customWidth="1"/>
    <col min="23" max="23" width="1.33203125" style="38" customWidth="1"/>
    <col min="24" max="24" width="2.6640625" style="38" customWidth="1"/>
    <col min="25" max="16384" width="9.33203125" style="38"/>
  </cols>
  <sheetData>
    <row r="1" spans="1:24" ht="12.75" customHeight="1">
      <c r="A1" s="37"/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</row>
    <row r="2" spans="1:24" ht="19.5" customHeight="1">
      <c r="A2" s="37"/>
      <c r="B2" s="37"/>
      <c r="C2" s="769" t="s">
        <v>198</v>
      </c>
      <c r="D2" s="770"/>
      <c r="E2" s="771"/>
      <c r="F2" s="771"/>
      <c r="G2" s="771"/>
      <c r="H2" s="771"/>
      <c r="I2" s="771"/>
      <c r="J2" s="771"/>
      <c r="K2" s="771"/>
      <c r="L2" s="771"/>
      <c r="M2" s="771"/>
      <c r="N2" s="771"/>
      <c r="O2" s="771"/>
      <c r="P2" s="771"/>
      <c r="Q2" s="771"/>
      <c r="R2" s="771"/>
      <c r="S2" s="771"/>
      <c r="T2" s="771"/>
      <c r="U2" s="771"/>
      <c r="V2" s="772"/>
      <c r="W2" s="37"/>
      <c r="X2" s="37"/>
    </row>
    <row r="3" spans="1:24" ht="19.5" customHeight="1" thickBot="1">
      <c r="A3" s="37"/>
      <c r="B3" s="37"/>
      <c r="C3" s="773"/>
      <c r="D3" s="774"/>
      <c r="E3" s="774"/>
      <c r="F3" s="774"/>
      <c r="G3" s="774"/>
      <c r="H3" s="774"/>
      <c r="I3" s="774"/>
      <c r="J3" s="774"/>
      <c r="K3" s="774"/>
      <c r="L3" s="774"/>
      <c r="M3" s="774"/>
      <c r="N3" s="774"/>
      <c r="O3" s="774"/>
      <c r="P3" s="774"/>
      <c r="Q3" s="774"/>
      <c r="R3" s="774"/>
      <c r="S3" s="774"/>
      <c r="T3" s="774"/>
      <c r="U3" s="774"/>
      <c r="V3" s="775"/>
      <c r="W3" s="37"/>
      <c r="X3" s="37"/>
    </row>
    <row r="4" spans="1:24" ht="12" customHeight="1" thickTop="1">
      <c r="A4" s="37"/>
      <c r="B4" s="37"/>
      <c r="C4" s="315"/>
      <c r="D4" s="315"/>
      <c r="E4" s="315"/>
      <c r="F4" s="315"/>
      <c r="G4" s="315"/>
      <c r="H4" s="315"/>
      <c r="I4" s="315"/>
      <c r="J4" s="315"/>
      <c r="K4" s="315"/>
      <c r="L4" s="315"/>
      <c r="M4" s="315"/>
      <c r="N4" s="315"/>
      <c r="O4" s="315"/>
      <c r="P4" s="315"/>
      <c r="Q4" s="315"/>
      <c r="R4" s="315"/>
      <c r="S4" s="315"/>
      <c r="T4" s="315"/>
      <c r="U4" s="315"/>
      <c r="V4" s="315"/>
      <c r="W4" s="37"/>
      <c r="X4" s="37"/>
    </row>
    <row r="5" spans="1:24" ht="12" customHeight="1">
      <c r="A5" s="37"/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</row>
    <row r="6" spans="1:24" ht="4.5" customHeight="1">
      <c r="A6" s="37"/>
      <c r="B6" s="92"/>
      <c r="C6" s="92"/>
      <c r="D6" s="92"/>
      <c r="E6" s="92"/>
      <c r="F6" s="92"/>
      <c r="G6" s="92"/>
      <c r="H6" s="92"/>
      <c r="I6" s="92"/>
      <c r="J6" s="92"/>
      <c r="K6" s="92"/>
      <c r="L6" s="92"/>
      <c r="M6" s="92"/>
      <c r="N6" s="92"/>
      <c r="O6" s="92"/>
      <c r="P6" s="92"/>
      <c r="Q6" s="92"/>
      <c r="R6" s="92"/>
      <c r="S6" s="92"/>
      <c r="T6" s="92"/>
      <c r="U6" s="92"/>
      <c r="V6" s="92"/>
      <c r="W6" s="559"/>
      <c r="X6" s="37"/>
    </row>
    <row r="7" spans="1:24" ht="9.75" customHeight="1">
      <c r="A7" s="37"/>
      <c r="B7" s="92"/>
      <c r="C7" s="757" t="s">
        <v>223</v>
      </c>
      <c r="D7" s="758"/>
      <c r="E7" s="758"/>
      <c r="F7" s="758"/>
      <c r="G7" s="758"/>
      <c r="H7" s="758"/>
      <c r="I7" s="758"/>
      <c r="J7" s="758"/>
      <c r="K7" s="758"/>
      <c r="L7" s="758"/>
      <c r="M7" s="758"/>
      <c r="N7" s="758"/>
      <c r="O7" s="758"/>
      <c r="P7" s="758"/>
      <c r="Q7" s="758"/>
      <c r="R7" s="758"/>
      <c r="S7" s="758"/>
      <c r="T7" s="758"/>
      <c r="U7" s="759"/>
      <c r="V7" s="759"/>
      <c r="W7" s="559"/>
      <c r="X7" s="37"/>
    </row>
    <row r="8" spans="1:24" ht="9.75" customHeight="1">
      <c r="A8" s="37"/>
      <c r="B8" s="92"/>
      <c r="C8" s="758"/>
      <c r="D8" s="758"/>
      <c r="E8" s="758"/>
      <c r="F8" s="758"/>
      <c r="G8" s="758"/>
      <c r="H8" s="758"/>
      <c r="I8" s="758"/>
      <c r="J8" s="758"/>
      <c r="K8" s="758"/>
      <c r="L8" s="758"/>
      <c r="M8" s="758"/>
      <c r="N8" s="758"/>
      <c r="O8" s="758"/>
      <c r="P8" s="758"/>
      <c r="Q8" s="758"/>
      <c r="R8" s="758"/>
      <c r="S8" s="758"/>
      <c r="T8" s="758"/>
      <c r="U8" s="759"/>
      <c r="V8" s="759"/>
      <c r="W8" s="559"/>
      <c r="X8" s="37"/>
    </row>
    <row r="9" spans="1:24" ht="9.75" customHeight="1">
      <c r="A9" s="37"/>
      <c r="B9" s="92"/>
      <c r="C9" s="758"/>
      <c r="D9" s="758"/>
      <c r="E9" s="758"/>
      <c r="F9" s="758"/>
      <c r="G9" s="758"/>
      <c r="H9" s="758"/>
      <c r="I9" s="758"/>
      <c r="J9" s="758"/>
      <c r="K9" s="758"/>
      <c r="L9" s="758"/>
      <c r="M9" s="758"/>
      <c r="N9" s="758"/>
      <c r="O9" s="758"/>
      <c r="P9" s="758"/>
      <c r="Q9" s="758"/>
      <c r="R9" s="758"/>
      <c r="S9" s="758"/>
      <c r="T9" s="758"/>
      <c r="U9" s="759"/>
      <c r="V9" s="759"/>
      <c r="W9" s="559"/>
      <c r="X9" s="37"/>
    </row>
    <row r="10" spans="1:24" ht="9.75" customHeight="1">
      <c r="A10" s="37"/>
      <c r="B10" s="92"/>
      <c r="C10" s="758"/>
      <c r="D10" s="758"/>
      <c r="E10" s="758"/>
      <c r="F10" s="758"/>
      <c r="G10" s="758"/>
      <c r="H10" s="758"/>
      <c r="I10" s="758"/>
      <c r="J10" s="758"/>
      <c r="K10" s="758"/>
      <c r="L10" s="758"/>
      <c r="M10" s="758"/>
      <c r="N10" s="758"/>
      <c r="O10" s="758"/>
      <c r="P10" s="758"/>
      <c r="Q10" s="758"/>
      <c r="R10" s="758"/>
      <c r="S10" s="758"/>
      <c r="T10" s="758"/>
      <c r="U10" s="759"/>
      <c r="V10" s="759"/>
      <c r="W10" s="559"/>
      <c r="X10" s="37"/>
    </row>
    <row r="11" spans="1:24" ht="9.75" customHeight="1">
      <c r="A11" s="37"/>
      <c r="B11" s="92"/>
      <c r="C11" s="758"/>
      <c r="D11" s="758"/>
      <c r="E11" s="758"/>
      <c r="F11" s="758"/>
      <c r="G11" s="758"/>
      <c r="H11" s="758"/>
      <c r="I11" s="758"/>
      <c r="J11" s="758"/>
      <c r="K11" s="758"/>
      <c r="L11" s="758"/>
      <c r="M11" s="758"/>
      <c r="N11" s="758"/>
      <c r="O11" s="758"/>
      <c r="P11" s="758"/>
      <c r="Q11" s="758"/>
      <c r="R11" s="758"/>
      <c r="S11" s="758"/>
      <c r="T11" s="758"/>
      <c r="U11" s="759"/>
      <c r="V11" s="759"/>
      <c r="W11" s="559"/>
      <c r="X11" s="37"/>
    </row>
    <row r="12" spans="1:24" ht="18" customHeight="1">
      <c r="A12" s="37"/>
      <c r="B12" s="92"/>
      <c r="C12" s="757" t="s">
        <v>199</v>
      </c>
      <c r="D12" s="758"/>
      <c r="E12" s="758"/>
      <c r="F12" s="758"/>
      <c r="G12" s="758"/>
      <c r="H12" s="758"/>
      <c r="I12" s="758"/>
      <c r="J12" s="758"/>
      <c r="K12" s="758"/>
      <c r="L12" s="758"/>
      <c r="M12" s="758"/>
      <c r="N12" s="758"/>
      <c r="O12" s="758"/>
      <c r="P12" s="758"/>
      <c r="Q12" s="758"/>
      <c r="R12" s="758"/>
      <c r="S12" s="758"/>
      <c r="T12" s="758"/>
      <c r="U12" s="760"/>
      <c r="V12" s="760"/>
      <c r="W12" s="559"/>
      <c r="X12" s="37"/>
    </row>
    <row r="13" spans="1:24" ht="18" customHeight="1">
      <c r="A13" s="37"/>
      <c r="B13" s="92"/>
      <c r="C13" s="758"/>
      <c r="D13" s="758"/>
      <c r="E13" s="758"/>
      <c r="F13" s="758"/>
      <c r="G13" s="758"/>
      <c r="H13" s="758"/>
      <c r="I13" s="758"/>
      <c r="J13" s="758"/>
      <c r="K13" s="758"/>
      <c r="L13" s="758"/>
      <c r="M13" s="758"/>
      <c r="N13" s="758"/>
      <c r="O13" s="758"/>
      <c r="P13" s="758"/>
      <c r="Q13" s="758"/>
      <c r="R13" s="758"/>
      <c r="S13" s="758"/>
      <c r="T13" s="758"/>
      <c r="U13" s="760"/>
      <c r="V13" s="760"/>
      <c r="W13" s="559"/>
      <c r="X13" s="37"/>
    </row>
    <row r="14" spans="1:24" ht="5.25" customHeight="1" thickBot="1">
      <c r="A14" s="37"/>
      <c r="B14" s="560"/>
      <c r="C14" s="560"/>
      <c r="D14" s="560"/>
      <c r="E14" s="561"/>
      <c r="F14" s="561"/>
      <c r="G14" s="561"/>
      <c r="H14" s="561"/>
      <c r="I14" s="561"/>
      <c r="J14" s="561"/>
      <c r="K14" s="561"/>
      <c r="L14" s="561"/>
      <c r="M14" s="561"/>
      <c r="N14" s="561"/>
      <c r="O14" s="561"/>
      <c r="P14" s="561"/>
      <c r="Q14" s="561"/>
      <c r="R14" s="561"/>
      <c r="S14" s="561"/>
      <c r="T14" s="561"/>
      <c r="U14" s="561"/>
      <c r="V14" s="560"/>
      <c r="W14" s="562"/>
      <c r="X14" s="37"/>
    </row>
    <row r="15" spans="1:24" ht="10.5" customHeight="1">
      <c r="A15" s="37"/>
      <c r="B15" s="37"/>
      <c r="C15" s="37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</row>
    <row r="16" spans="1:24" ht="6.75" customHeight="1">
      <c r="A16" s="37"/>
      <c r="B16" s="92"/>
      <c r="C16" s="92"/>
      <c r="D16" s="92"/>
      <c r="E16" s="467"/>
      <c r="F16" s="467"/>
      <c r="G16" s="467"/>
      <c r="H16" s="467"/>
      <c r="I16" s="467"/>
      <c r="J16" s="467"/>
      <c r="K16" s="467"/>
      <c r="L16" s="467"/>
      <c r="M16" s="467"/>
      <c r="N16" s="467"/>
      <c r="O16" s="467"/>
      <c r="P16" s="467"/>
      <c r="Q16" s="467"/>
      <c r="R16" s="467"/>
      <c r="S16" s="467"/>
      <c r="T16" s="467"/>
      <c r="U16" s="467"/>
      <c r="V16" s="92"/>
      <c r="W16" s="559"/>
      <c r="X16" s="37"/>
    </row>
    <row r="17" spans="1:27" ht="19.5" customHeight="1">
      <c r="A17" s="37"/>
      <c r="B17" s="92"/>
      <c r="C17" s="761" t="s">
        <v>430</v>
      </c>
      <c r="D17" s="762"/>
      <c r="E17" s="762"/>
      <c r="F17" s="762"/>
      <c r="G17" s="762"/>
      <c r="H17" s="762"/>
      <c r="I17" s="762"/>
      <c r="J17" s="762"/>
      <c r="K17" s="762"/>
      <c r="L17" s="762"/>
      <c r="M17" s="762"/>
      <c r="N17" s="762"/>
      <c r="O17" s="762"/>
      <c r="P17" s="762"/>
      <c r="Q17" s="762"/>
      <c r="R17" s="762"/>
      <c r="S17" s="762"/>
      <c r="T17" s="762"/>
      <c r="U17" s="762"/>
      <c r="V17" s="762"/>
      <c r="W17" s="559"/>
      <c r="X17" s="37"/>
    </row>
    <row r="18" spans="1:27" ht="14.25" customHeight="1">
      <c r="A18" s="37"/>
      <c r="B18" s="607"/>
      <c r="C18" s="580"/>
      <c r="D18" s="570" t="s">
        <v>432</v>
      </c>
      <c r="E18" s="571"/>
      <c r="F18" s="571"/>
      <c r="G18" s="571"/>
      <c r="H18" s="571"/>
      <c r="I18" s="605"/>
      <c r="J18" s="571"/>
      <c r="K18" s="570" t="s">
        <v>426</v>
      </c>
      <c r="L18" s="571"/>
      <c r="M18" s="571"/>
      <c r="N18" s="571"/>
      <c r="O18" s="603"/>
      <c r="P18" s="570" t="s">
        <v>428</v>
      </c>
      <c r="Q18" s="571"/>
      <c r="R18" s="571"/>
      <c r="S18" s="571"/>
      <c r="T18" s="571"/>
      <c r="U18" s="572"/>
      <c r="V18" s="573"/>
      <c r="W18" s="566"/>
      <c r="X18" s="37"/>
      <c r="AA18" s="585"/>
    </row>
    <row r="19" spans="1:27" ht="14.25" customHeight="1">
      <c r="A19" s="37"/>
      <c r="B19" s="607"/>
      <c r="C19" s="581"/>
      <c r="D19" s="568" t="s">
        <v>425</v>
      </c>
      <c r="E19" s="569"/>
      <c r="F19" s="569"/>
      <c r="G19" s="569"/>
      <c r="H19" s="569"/>
      <c r="I19" s="606"/>
      <c r="J19" s="569"/>
      <c r="K19" s="568" t="s">
        <v>429</v>
      </c>
      <c r="L19" s="569"/>
      <c r="M19" s="569"/>
      <c r="N19" s="569"/>
      <c r="O19" s="604"/>
      <c r="P19" s="568"/>
      <c r="Q19" s="569"/>
      <c r="R19" s="569"/>
      <c r="S19" s="569"/>
      <c r="T19" s="569"/>
      <c r="U19" s="567"/>
      <c r="V19" s="574"/>
      <c r="W19" s="566"/>
      <c r="X19" s="37"/>
    </row>
    <row r="20" spans="1:27" ht="14.25" customHeight="1">
      <c r="A20" s="37"/>
      <c r="B20" s="607"/>
      <c r="C20" s="581"/>
      <c r="D20" s="568" t="s">
        <v>433</v>
      </c>
      <c r="E20" s="569"/>
      <c r="F20" s="569"/>
      <c r="G20" s="569"/>
      <c r="H20" s="569"/>
      <c r="I20" s="606"/>
      <c r="J20" s="569"/>
      <c r="K20" s="568" t="s">
        <v>427</v>
      </c>
      <c r="L20" s="569"/>
      <c r="M20" s="569"/>
      <c r="N20" s="569"/>
      <c r="O20" s="604"/>
      <c r="P20" s="568" t="s">
        <v>275</v>
      </c>
      <c r="Q20" s="568"/>
      <c r="R20" s="569"/>
      <c r="S20" s="569"/>
      <c r="T20" s="569"/>
      <c r="U20" s="567"/>
      <c r="V20" s="574"/>
      <c r="W20" s="566"/>
      <c r="X20" s="37"/>
    </row>
    <row r="21" spans="1:27" ht="14.25" customHeight="1">
      <c r="A21" s="37"/>
      <c r="B21" s="92"/>
      <c r="C21" s="582"/>
      <c r="D21" s="575"/>
      <c r="E21" s="576"/>
      <c r="F21" s="576"/>
      <c r="G21" s="576"/>
      <c r="H21" s="576"/>
      <c r="I21" s="583"/>
      <c r="J21" s="576"/>
      <c r="K21" s="576"/>
      <c r="L21" s="576"/>
      <c r="M21" s="576"/>
      <c r="N21" s="576"/>
      <c r="O21" s="583"/>
      <c r="P21" s="576"/>
      <c r="Q21" s="576"/>
      <c r="R21" s="576"/>
      <c r="S21" s="576"/>
      <c r="T21" s="576"/>
      <c r="U21" s="576"/>
      <c r="V21" s="577"/>
      <c r="W21" s="565"/>
      <c r="X21" s="37"/>
    </row>
    <row r="22" spans="1:27" ht="9.75" customHeight="1">
      <c r="A22" s="37"/>
      <c r="B22" s="92"/>
      <c r="C22" s="92"/>
      <c r="D22" s="92"/>
      <c r="E22" s="467"/>
      <c r="F22" s="467"/>
      <c r="G22" s="467"/>
      <c r="H22" s="467"/>
      <c r="I22" s="467"/>
      <c r="J22" s="467"/>
      <c r="K22" s="467"/>
      <c r="L22" s="467"/>
      <c r="M22" s="467"/>
      <c r="N22" s="467"/>
      <c r="O22" s="467"/>
      <c r="P22" s="467"/>
      <c r="Q22" s="467"/>
      <c r="R22" s="467"/>
      <c r="S22" s="467"/>
      <c r="T22" s="467"/>
      <c r="U22" s="467"/>
      <c r="V22" s="92"/>
      <c r="W22" s="559"/>
      <c r="X22" s="37"/>
    </row>
    <row r="23" spans="1:27" ht="18" customHeight="1">
      <c r="A23" s="37"/>
      <c r="B23" s="92"/>
      <c r="C23" s="92"/>
      <c r="D23" s="92"/>
      <c r="E23" s="467"/>
      <c r="F23" s="467"/>
      <c r="G23" s="564" t="s">
        <v>202</v>
      </c>
      <c r="H23" s="780"/>
      <c r="I23" s="781"/>
      <c r="J23" s="781"/>
      <c r="K23" s="782"/>
      <c r="L23" s="119" t="s">
        <v>203</v>
      </c>
      <c r="M23" s="776"/>
      <c r="N23" s="777"/>
      <c r="O23" s="463" t="s">
        <v>403</v>
      </c>
      <c r="P23" s="92"/>
      <c r="Q23" s="92"/>
      <c r="R23" s="92"/>
      <c r="S23" s="92"/>
      <c r="T23" s="92"/>
      <c r="U23" s="92"/>
      <c r="V23" s="92"/>
      <c r="W23" s="559"/>
      <c r="X23" s="37"/>
    </row>
    <row r="24" spans="1:27" ht="7.5" customHeight="1">
      <c r="A24" s="37"/>
      <c r="B24" s="92"/>
      <c r="C24" s="92"/>
      <c r="D24" s="92"/>
      <c r="E24" s="467"/>
      <c r="F24" s="467"/>
      <c r="G24" s="563"/>
      <c r="H24" s="467"/>
      <c r="I24" s="467"/>
      <c r="J24" s="467"/>
      <c r="K24" s="467"/>
      <c r="L24" s="467"/>
      <c r="M24" s="467"/>
      <c r="N24" s="467"/>
      <c r="O24" s="467"/>
      <c r="P24" s="467"/>
      <c r="Q24" s="467"/>
      <c r="R24" s="467"/>
      <c r="S24" s="467"/>
      <c r="T24" s="467"/>
      <c r="U24" s="467"/>
      <c r="V24" s="92"/>
      <c r="W24" s="559"/>
      <c r="X24" s="37"/>
    </row>
    <row r="25" spans="1:27" ht="18.75" customHeight="1">
      <c r="A25" s="37"/>
      <c r="B25" s="92"/>
      <c r="C25" s="92"/>
      <c r="D25" s="92"/>
      <c r="E25" s="467"/>
      <c r="F25" s="563"/>
      <c r="G25" s="564" t="s">
        <v>201</v>
      </c>
      <c r="H25" s="778"/>
      <c r="I25" s="779"/>
      <c r="J25" s="779"/>
      <c r="K25" s="779"/>
      <c r="L25" s="779"/>
      <c r="M25" s="316"/>
      <c r="N25" s="121" t="s">
        <v>200</v>
      </c>
      <c r="O25" s="467"/>
      <c r="P25" s="467"/>
      <c r="Q25" s="467"/>
      <c r="R25" s="467"/>
      <c r="S25" s="467"/>
      <c r="T25" s="467"/>
      <c r="U25" s="467"/>
      <c r="V25" s="92"/>
      <c r="W25" s="559"/>
      <c r="X25" s="37"/>
    </row>
    <row r="26" spans="1:27" ht="9.75" customHeight="1" thickBot="1">
      <c r="A26" s="37"/>
      <c r="B26" s="92"/>
      <c r="C26" s="560"/>
      <c r="D26" s="560"/>
      <c r="E26" s="561"/>
      <c r="F26" s="561"/>
      <c r="G26" s="561"/>
      <c r="H26" s="561"/>
      <c r="I26" s="561"/>
      <c r="J26" s="561"/>
      <c r="K26" s="561"/>
      <c r="L26" s="561"/>
      <c r="M26" s="561"/>
      <c r="N26" s="561"/>
      <c r="O26" s="561"/>
      <c r="P26" s="561"/>
      <c r="Q26" s="561"/>
      <c r="R26" s="561"/>
      <c r="S26" s="561"/>
      <c r="T26" s="561"/>
      <c r="U26" s="561"/>
      <c r="V26" s="560"/>
      <c r="W26" s="562"/>
      <c r="X26" s="37"/>
    </row>
    <row r="27" spans="1:27" ht="16.5" customHeight="1">
      <c r="A27" s="37"/>
      <c r="B27" s="37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</row>
    <row r="28" spans="1:27" ht="16.5" customHeight="1">
      <c r="A28" s="37"/>
      <c r="B28" s="37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</row>
    <row r="29" spans="1:27" ht="15" customHeight="1">
      <c r="A29" s="37"/>
      <c r="B29" s="37"/>
      <c r="C29" s="37"/>
      <c r="D29" s="37"/>
      <c r="E29" s="37"/>
      <c r="F29" s="37"/>
      <c r="G29" s="37"/>
      <c r="H29" s="37"/>
      <c r="I29" s="317"/>
      <c r="J29" s="317"/>
      <c r="K29" s="317"/>
      <c r="L29" s="317"/>
      <c r="M29" s="317"/>
      <c r="N29" s="317"/>
      <c r="O29" s="317"/>
      <c r="P29" s="317"/>
      <c r="Q29" s="317"/>
      <c r="R29" s="37"/>
      <c r="S29" s="37"/>
      <c r="T29" s="37"/>
      <c r="U29" s="37"/>
      <c r="V29" s="37"/>
      <c r="W29" s="37"/>
      <c r="X29" s="37"/>
    </row>
    <row r="30" spans="1:27" ht="15" customHeight="1">
      <c r="A30" s="37"/>
      <c r="B30" s="37"/>
      <c r="C30" s="37"/>
      <c r="D30" s="37"/>
      <c r="E30" s="37"/>
      <c r="F30" s="37"/>
      <c r="G30" s="37"/>
      <c r="H30" s="37"/>
      <c r="I30" s="317"/>
      <c r="J30" s="317"/>
      <c r="K30" s="317"/>
      <c r="L30" s="317"/>
      <c r="M30" s="317"/>
      <c r="N30" s="317"/>
      <c r="O30" s="317"/>
      <c r="P30" s="317"/>
      <c r="Q30" s="318"/>
      <c r="R30" s="37"/>
      <c r="S30" s="37"/>
      <c r="T30" s="37"/>
      <c r="U30" s="37"/>
      <c r="V30" s="37"/>
      <c r="W30" s="37"/>
      <c r="X30" s="37"/>
    </row>
    <row r="31" spans="1:27" ht="11.25" customHeight="1">
      <c r="A31" s="37"/>
      <c r="B31" s="37"/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</row>
    <row r="32" spans="1:27">
      <c r="A32" s="37"/>
      <c r="B32" s="37"/>
      <c r="C32" s="37"/>
      <c r="D32" s="37"/>
      <c r="E32" s="319"/>
      <c r="F32" s="320"/>
      <c r="G32" s="320"/>
      <c r="H32" s="320"/>
      <c r="I32" s="320"/>
      <c r="J32" s="320"/>
      <c r="K32" s="320"/>
      <c r="L32" s="320"/>
      <c r="M32" s="320"/>
      <c r="N32" s="320"/>
      <c r="O32" s="320"/>
      <c r="P32" s="320"/>
      <c r="Q32" s="320"/>
      <c r="R32" s="320"/>
      <c r="S32" s="320"/>
      <c r="T32" s="321"/>
      <c r="U32" s="78"/>
      <c r="V32" s="37"/>
      <c r="W32" s="37"/>
      <c r="X32" s="37"/>
    </row>
    <row r="33" spans="1:24">
      <c r="A33" s="37"/>
      <c r="B33" s="37"/>
      <c r="C33" s="37"/>
      <c r="D33" s="37"/>
      <c r="E33" s="322"/>
      <c r="F33" s="78"/>
      <c r="G33" s="78"/>
      <c r="H33" s="78"/>
      <c r="I33" s="78"/>
      <c r="J33" s="78"/>
      <c r="K33" s="78"/>
      <c r="L33" s="78"/>
      <c r="M33" s="78"/>
      <c r="N33" s="78"/>
      <c r="O33" s="78"/>
      <c r="P33" s="78"/>
      <c r="Q33" s="78"/>
      <c r="R33" s="78"/>
      <c r="S33" s="78"/>
      <c r="T33" s="323"/>
      <c r="U33" s="78"/>
      <c r="V33" s="37"/>
      <c r="W33" s="37"/>
      <c r="X33" s="37"/>
    </row>
    <row r="34" spans="1:24" ht="24.75">
      <c r="A34" s="37"/>
      <c r="B34" s="37"/>
      <c r="C34" s="37"/>
      <c r="D34" s="37"/>
      <c r="E34" s="322"/>
      <c r="F34" s="78"/>
      <c r="G34" s="78"/>
      <c r="H34" s="78"/>
      <c r="I34" s="766" t="s">
        <v>444</v>
      </c>
      <c r="J34" s="766"/>
      <c r="K34" s="766"/>
      <c r="L34" s="766"/>
      <c r="M34" s="766"/>
      <c r="N34" s="766"/>
      <c r="O34" s="766"/>
      <c r="P34" s="767"/>
      <c r="Q34" s="767"/>
      <c r="R34" s="78"/>
      <c r="S34" s="78"/>
      <c r="T34" s="323"/>
      <c r="U34" s="78"/>
      <c r="V34" s="37"/>
      <c r="W34" s="37"/>
      <c r="X34" s="37"/>
    </row>
    <row r="35" spans="1:24" ht="24.75">
      <c r="A35" s="37"/>
      <c r="B35" s="37"/>
      <c r="C35" s="37"/>
      <c r="D35" s="37"/>
      <c r="E35" s="322"/>
      <c r="F35" s="78"/>
      <c r="G35" s="78"/>
      <c r="H35" s="78"/>
      <c r="I35" s="783" t="s">
        <v>206</v>
      </c>
      <c r="J35" s="767"/>
      <c r="K35" s="767"/>
      <c r="L35" s="767"/>
      <c r="M35" s="767"/>
      <c r="N35" s="767"/>
      <c r="O35" s="767"/>
      <c r="P35" s="767"/>
      <c r="Q35" s="767"/>
      <c r="R35" s="78"/>
      <c r="S35" s="78"/>
      <c r="T35" s="323"/>
      <c r="U35" s="78"/>
      <c r="V35" s="37"/>
      <c r="W35" s="37"/>
      <c r="X35" s="37"/>
    </row>
    <row r="36" spans="1:24" ht="21.75" customHeight="1">
      <c r="A36" s="37"/>
      <c r="B36" s="37"/>
      <c r="C36" s="37"/>
      <c r="D36" s="37"/>
      <c r="E36" s="322"/>
      <c r="F36" s="78"/>
      <c r="G36" s="78"/>
      <c r="H36" s="78"/>
      <c r="I36" s="784" t="s">
        <v>207</v>
      </c>
      <c r="J36" s="767"/>
      <c r="K36" s="767"/>
      <c r="L36" s="767"/>
      <c r="M36" s="767"/>
      <c r="N36" s="767"/>
      <c r="O36" s="767"/>
      <c r="P36" s="767"/>
      <c r="Q36" s="767"/>
      <c r="R36" s="78"/>
      <c r="S36" s="78"/>
      <c r="T36" s="323"/>
      <c r="U36" s="78"/>
      <c r="V36" s="37"/>
      <c r="W36" s="37"/>
      <c r="X36" s="37"/>
    </row>
    <row r="37" spans="1:24">
      <c r="A37" s="37"/>
      <c r="B37" s="37"/>
      <c r="C37" s="37"/>
      <c r="D37" s="37"/>
      <c r="E37" s="322"/>
      <c r="F37" s="78"/>
      <c r="G37" s="78"/>
      <c r="H37" s="78"/>
      <c r="I37" s="78"/>
      <c r="J37" s="78"/>
      <c r="K37" s="78"/>
      <c r="L37" s="78"/>
      <c r="M37" s="78"/>
      <c r="N37" s="78"/>
      <c r="O37" s="78"/>
      <c r="P37" s="78"/>
      <c r="Q37" s="78"/>
      <c r="R37" s="78"/>
      <c r="S37" s="78"/>
      <c r="T37" s="323"/>
      <c r="U37" s="78"/>
      <c r="V37" s="37"/>
      <c r="W37" s="37"/>
      <c r="X37" s="37"/>
    </row>
    <row r="38" spans="1:24" ht="6.75" customHeight="1">
      <c r="A38" s="37"/>
      <c r="B38" s="37"/>
      <c r="C38" s="37"/>
      <c r="D38" s="37"/>
      <c r="E38" s="322"/>
      <c r="F38" s="324"/>
      <c r="G38" s="325"/>
      <c r="H38" s="325"/>
      <c r="I38" s="325"/>
      <c r="J38" s="325"/>
      <c r="K38" s="325"/>
      <c r="L38" s="325"/>
      <c r="M38" s="325"/>
      <c r="N38" s="325"/>
      <c r="O38" s="325"/>
      <c r="P38" s="325"/>
      <c r="Q38" s="325"/>
      <c r="R38" s="326"/>
      <c r="S38" s="327"/>
      <c r="T38" s="328"/>
      <c r="U38" s="327"/>
      <c r="V38" s="37"/>
      <c r="W38" s="37"/>
      <c r="X38" s="37"/>
    </row>
    <row r="39" spans="1:24" ht="12.75">
      <c r="A39" s="37"/>
      <c r="B39" s="37"/>
      <c r="C39" s="37"/>
      <c r="D39" s="37"/>
      <c r="E39" s="322"/>
      <c r="F39" s="329"/>
      <c r="G39" s="327" t="s">
        <v>204</v>
      </c>
      <c r="H39" s="327"/>
      <c r="I39" s="330">
        <v>5</v>
      </c>
      <c r="J39" s="331" t="s">
        <v>16</v>
      </c>
      <c r="K39" s="327" t="s">
        <v>205</v>
      </c>
      <c r="L39" s="359">
        <v>7.9989999999999997</v>
      </c>
      <c r="M39" s="331" t="s">
        <v>16</v>
      </c>
      <c r="N39" s="327"/>
      <c r="O39" s="332">
        <v>60</v>
      </c>
      <c r="P39" s="333"/>
      <c r="Q39" s="334" t="s">
        <v>145</v>
      </c>
      <c r="R39" s="335"/>
      <c r="S39" s="327"/>
      <c r="T39" s="336">
        <f>IF(AND(I$51&gt;=I39,I$51&lt;L39),1,0)</f>
        <v>0</v>
      </c>
      <c r="U39" s="327"/>
      <c r="V39" s="37"/>
      <c r="W39" s="37"/>
      <c r="X39" s="37"/>
    </row>
    <row r="40" spans="1:24" ht="6" customHeight="1">
      <c r="A40" s="37"/>
      <c r="B40" s="37"/>
      <c r="C40" s="37"/>
      <c r="D40" s="37"/>
      <c r="E40" s="322"/>
      <c r="F40" s="329"/>
      <c r="G40" s="327"/>
      <c r="H40" s="327"/>
      <c r="I40" s="330"/>
      <c r="J40" s="331"/>
      <c r="K40" s="327"/>
      <c r="L40" s="359"/>
      <c r="M40" s="331"/>
      <c r="N40" s="327"/>
      <c r="O40" s="327"/>
      <c r="P40" s="327"/>
      <c r="Q40" s="337"/>
      <c r="R40" s="335"/>
      <c r="S40" s="327"/>
      <c r="T40" s="336"/>
      <c r="U40" s="327"/>
      <c r="V40" s="37"/>
      <c r="W40" s="37"/>
      <c r="X40" s="37"/>
    </row>
    <row r="41" spans="1:24" ht="12.75">
      <c r="A41" s="37"/>
      <c r="B41" s="37"/>
      <c r="C41" s="37"/>
      <c r="D41" s="37"/>
      <c r="E41" s="322"/>
      <c r="F41" s="329"/>
      <c r="G41" s="327" t="s">
        <v>204</v>
      </c>
      <c r="H41" s="327"/>
      <c r="I41" s="330">
        <v>8</v>
      </c>
      <c r="J41" s="331" t="s">
        <v>16</v>
      </c>
      <c r="K41" s="327" t="s">
        <v>205</v>
      </c>
      <c r="L41" s="359">
        <v>9.9990000000000006</v>
      </c>
      <c r="M41" s="331" t="s">
        <v>16</v>
      </c>
      <c r="N41" s="327"/>
      <c r="O41" s="332">
        <v>80</v>
      </c>
      <c r="P41" s="327"/>
      <c r="Q41" s="334" t="s">
        <v>145</v>
      </c>
      <c r="R41" s="335"/>
      <c r="S41" s="327"/>
      <c r="T41" s="336">
        <f>IF(AND(I$51&gt;=I41,I$51&lt;L41),1,0)</f>
        <v>0</v>
      </c>
      <c r="U41" s="327"/>
      <c r="V41" s="37"/>
      <c r="W41" s="37"/>
      <c r="X41" s="37"/>
    </row>
    <row r="42" spans="1:24" ht="6" customHeight="1">
      <c r="A42" s="37"/>
      <c r="B42" s="37"/>
      <c r="C42" s="37"/>
      <c r="D42" s="37"/>
      <c r="E42" s="322"/>
      <c r="F42" s="329"/>
      <c r="G42" s="327"/>
      <c r="H42" s="327"/>
      <c r="I42" s="330"/>
      <c r="J42" s="331"/>
      <c r="K42" s="327"/>
      <c r="L42" s="359"/>
      <c r="M42" s="331"/>
      <c r="N42" s="327"/>
      <c r="O42" s="327"/>
      <c r="P42" s="327"/>
      <c r="Q42" s="337"/>
      <c r="R42" s="335"/>
      <c r="S42" s="327"/>
      <c r="T42" s="336"/>
      <c r="U42" s="327"/>
      <c r="V42" s="37"/>
      <c r="W42" s="37"/>
      <c r="X42" s="37"/>
    </row>
    <row r="43" spans="1:24" ht="12.75">
      <c r="A43" s="37"/>
      <c r="B43" s="37"/>
      <c r="C43" s="37"/>
      <c r="D43" s="37"/>
      <c r="E43" s="322"/>
      <c r="F43" s="329"/>
      <c r="G43" s="327" t="s">
        <v>204</v>
      </c>
      <c r="H43" s="327"/>
      <c r="I43" s="330">
        <v>10</v>
      </c>
      <c r="J43" s="331" t="s">
        <v>16</v>
      </c>
      <c r="K43" s="327" t="s">
        <v>205</v>
      </c>
      <c r="L43" s="359">
        <v>11.999000000000001</v>
      </c>
      <c r="M43" s="331" t="s">
        <v>16</v>
      </c>
      <c r="N43" s="327"/>
      <c r="O43" s="332">
        <v>98</v>
      </c>
      <c r="P43" s="327"/>
      <c r="Q43" s="334" t="s">
        <v>145</v>
      </c>
      <c r="R43" s="335"/>
      <c r="S43" s="327"/>
      <c r="T43" s="336">
        <f>IF(AND(I$51&gt;=I43,I$51&lt;L43),1,0)</f>
        <v>0</v>
      </c>
      <c r="U43" s="327"/>
      <c r="V43" s="37"/>
      <c r="W43" s="37"/>
      <c r="X43" s="37"/>
    </row>
    <row r="44" spans="1:24" ht="6" customHeight="1">
      <c r="A44" s="37"/>
      <c r="B44" s="37"/>
      <c r="C44" s="37"/>
      <c r="D44" s="37"/>
      <c r="E44" s="322"/>
      <c r="F44" s="329"/>
      <c r="G44" s="327"/>
      <c r="H44" s="327"/>
      <c r="I44" s="330"/>
      <c r="J44" s="331"/>
      <c r="K44" s="327"/>
      <c r="L44" s="359"/>
      <c r="M44" s="331"/>
      <c r="N44" s="327"/>
      <c r="O44" s="327"/>
      <c r="P44" s="327"/>
      <c r="Q44" s="337"/>
      <c r="R44" s="335"/>
      <c r="S44" s="327"/>
      <c r="T44" s="336"/>
      <c r="U44" s="327"/>
      <c r="V44" s="37"/>
      <c r="W44" s="37"/>
      <c r="X44" s="37"/>
    </row>
    <row r="45" spans="1:24" ht="12.75">
      <c r="A45" s="37"/>
      <c r="B45" s="37"/>
      <c r="C45" s="37"/>
      <c r="D45" s="37"/>
      <c r="E45" s="322"/>
      <c r="F45" s="329"/>
      <c r="G45" s="327" t="s">
        <v>204</v>
      </c>
      <c r="H45" s="327"/>
      <c r="I45" s="330">
        <v>12</v>
      </c>
      <c r="J45" s="331" t="s">
        <v>16</v>
      </c>
      <c r="K45" s="327" t="s">
        <v>205</v>
      </c>
      <c r="L45" s="359">
        <v>14.999000000000001</v>
      </c>
      <c r="M45" s="331" t="s">
        <v>16</v>
      </c>
      <c r="N45" s="327"/>
      <c r="O45" s="332">
        <v>125</v>
      </c>
      <c r="P45" s="327"/>
      <c r="Q45" s="334" t="s">
        <v>145</v>
      </c>
      <c r="R45" s="335"/>
      <c r="S45" s="327"/>
      <c r="T45" s="336">
        <f>IF(AND(I$51&gt;=I45,I$51&lt;L45),1,0)</f>
        <v>0</v>
      </c>
      <c r="U45" s="327"/>
      <c r="V45" s="37"/>
      <c r="W45" s="37"/>
      <c r="X45" s="37"/>
    </row>
    <row r="46" spans="1:24" ht="6" customHeight="1">
      <c r="A46" s="37"/>
      <c r="B46" s="37"/>
      <c r="C46" s="37"/>
      <c r="D46" s="37"/>
      <c r="E46" s="322"/>
      <c r="F46" s="329"/>
      <c r="G46" s="327"/>
      <c r="H46" s="327"/>
      <c r="I46" s="330"/>
      <c r="J46" s="331"/>
      <c r="K46" s="327"/>
      <c r="L46" s="359"/>
      <c r="M46" s="331"/>
      <c r="N46" s="327"/>
      <c r="O46" s="327"/>
      <c r="P46" s="327"/>
      <c r="Q46" s="337"/>
      <c r="R46" s="335"/>
      <c r="S46" s="327"/>
      <c r="T46" s="336"/>
      <c r="U46" s="327"/>
      <c r="V46" s="37"/>
      <c r="W46" s="37"/>
      <c r="X46" s="37"/>
    </row>
    <row r="47" spans="1:24" ht="12.75">
      <c r="A47" s="37"/>
      <c r="B47" s="37"/>
      <c r="C47" s="37"/>
      <c r="D47" s="37"/>
      <c r="E47" s="322"/>
      <c r="F47" s="329"/>
      <c r="G47" s="327" t="s">
        <v>204</v>
      </c>
      <c r="H47" s="327"/>
      <c r="I47" s="330">
        <v>15</v>
      </c>
      <c r="J47" s="331" t="s">
        <v>16</v>
      </c>
      <c r="K47" s="327" t="s">
        <v>205</v>
      </c>
      <c r="L47" s="359">
        <v>50</v>
      </c>
      <c r="M47" s="331" t="s">
        <v>16</v>
      </c>
      <c r="N47" s="327"/>
      <c r="O47" s="332">
        <v>175</v>
      </c>
      <c r="P47" s="327"/>
      <c r="Q47" s="334" t="s">
        <v>145</v>
      </c>
      <c r="R47" s="335"/>
      <c r="S47" s="327"/>
      <c r="T47" s="336">
        <f>IF(AND(I$51&gt;=I47,I$51&lt;L47),1,0)</f>
        <v>0</v>
      </c>
      <c r="U47" s="327"/>
      <c r="V47" s="37"/>
      <c r="W47" s="37"/>
      <c r="X47" s="37"/>
    </row>
    <row r="48" spans="1:24" ht="6" customHeight="1">
      <c r="A48" s="37"/>
      <c r="B48" s="37"/>
      <c r="C48" s="37"/>
      <c r="D48" s="37"/>
      <c r="E48" s="322"/>
      <c r="F48" s="338"/>
      <c r="G48" s="339"/>
      <c r="H48" s="339"/>
      <c r="I48" s="340"/>
      <c r="J48" s="339"/>
      <c r="K48" s="339"/>
      <c r="L48" s="339"/>
      <c r="M48" s="339"/>
      <c r="N48" s="339"/>
      <c r="O48" s="339"/>
      <c r="P48" s="339"/>
      <c r="Q48" s="339"/>
      <c r="R48" s="341"/>
      <c r="S48" s="327"/>
      <c r="T48" s="328"/>
      <c r="U48" s="327"/>
      <c r="V48" s="37"/>
      <c r="W48" s="37"/>
      <c r="X48" s="37"/>
    </row>
    <row r="49" spans="1:24" ht="10.5" customHeight="1">
      <c r="A49" s="37"/>
      <c r="B49" s="37"/>
      <c r="C49" s="37"/>
      <c r="D49" s="37"/>
      <c r="E49" s="342"/>
      <c r="F49" s="343"/>
      <c r="G49" s="343"/>
      <c r="H49" s="343"/>
      <c r="I49" s="344"/>
      <c r="J49" s="343"/>
      <c r="K49" s="343"/>
      <c r="L49" s="343"/>
      <c r="M49" s="343"/>
      <c r="N49" s="343"/>
      <c r="O49" s="343"/>
      <c r="P49" s="343"/>
      <c r="Q49" s="343"/>
      <c r="R49" s="343"/>
      <c r="S49" s="343"/>
      <c r="T49" s="345"/>
      <c r="U49" s="327"/>
      <c r="V49" s="37"/>
      <c r="W49" s="37"/>
      <c r="X49" s="37"/>
    </row>
    <row r="50" spans="1:24" ht="13.5" thickBot="1">
      <c r="A50" s="37"/>
      <c r="B50" s="37"/>
      <c r="C50" s="37"/>
      <c r="D50" s="37"/>
      <c r="E50" s="322"/>
      <c r="F50" s="327"/>
      <c r="G50" s="327"/>
      <c r="H50" s="327"/>
      <c r="I50" s="327"/>
      <c r="J50" s="327"/>
      <c r="K50" s="327"/>
      <c r="L50" s="327"/>
      <c r="M50" s="327"/>
      <c r="N50" s="327"/>
      <c r="O50" s="327"/>
      <c r="P50" s="327"/>
      <c r="Q50" s="327"/>
      <c r="R50" s="327"/>
      <c r="S50" s="327"/>
      <c r="T50" s="328"/>
      <c r="U50" s="327"/>
      <c r="V50" s="37"/>
      <c r="W50" s="37"/>
      <c r="X50" s="37"/>
    </row>
    <row r="51" spans="1:24" ht="15.75" customHeight="1">
      <c r="A51" s="37"/>
      <c r="B51" s="37"/>
      <c r="C51" s="37"/>
      <c r="D51" s="37"/>
      <c r="E51" s="322"/>
      <c r="F51" s="327"/>
      <c r="G51" s="327"/>
      <c r="H51" s="327"/>
      <c r="I51" s="346">
        <f>'Page 1'!G51</f>
        <v>0</v>
      </c>
      <c r="J51" s="347" t="s">
        <v>16</v>
      </c>
      <c r="K51" s="327"/>
      <c r="L51" s="327"/>
      <c r="M51" s="327"/>
      <c r="N51" s="327"/>
      <c r="O51" s="348" t="str">
        <f>IF('Page 1'!G51="","",IF(T39=1,O39,IF(T41=1,O41,IF(T43=1,O43,IF(T45=1,O45,O47)))))</f>
        <v/>
      </c>
      <c r="P51" s="327"/>
      <c r="Q51" s="334" t="s">
        <v>145</v>
      </c>
      <c r="R51" s="327"/>
      <c r="S51" s="327"/>
      <c r="T51" s="328"/>
      <c r="U51" s="327"/>
      <c r="V51" s="37"/>
      <c r="W51" s="37"/>
      <c r="X51" s="37"/>
    </row>
    <row r="52" spans="1:24" ht="13.5" thickBot="1">
      <c r="A52" s="37"/>
      <c r="B52" s="37"/>
      <c r="C52" s="37"/>
      <c r="D52" s="37"/>
      <c r="E52" s="349"/>
      <c r="F52" s="350"/>
      <c r="G52" s="350"/>
      <c r="H52" s="350"/>
      <c r="I52" s="350"/>
      <c r="J52" s="350"/>
      <c r="K52" s="350"/>
      <c r="L52" s="350"/>
      <c r="M52" s="350"/>
      <c r="N52" s="350"/>
      <c r="O52" s="350"/>
      <c r="P52" s="350"/>
      <c r="Q52" s="350"/>
      <c r="R52" s="350"/>
      <c r="S52" s="350"/>
      <c r="T52" s="351"/>
      <c r="U52" s="327"/>
      <c r="V52" s="37"/>
      <c r="W52" s="37"/>
      <c r="X52" s="37"/>
    </row>
    <row r="53" spans="1:24" ht="12.75">
      <c r="A53" s="37"/>
      <c r="B53" s="37"/>
      <c r="C53" s="37"/>
      <c r="D53" s="37"/>
      <c r="E53" s="37"/>
      <c r="F53" s="352"/>
      <c r="G53" s="352"/>
      <c r="H53" s="352"/>
      <c r="I53" s="352"/>
      <c r="J53" s="352"/>
      <c r="K53" s="352"/>
      <c r="L53" s="352"/>
      <c r="M53" s="352"/>
      <c r="N53" s="352"/>
      <c r="O53" s="352"/>
      <c r="P53" s="352"/>
      <c r="Q53" s="352"/>
      <c r="R53" s="352"/>
      <c r="S53" s="352"/>
      <c r="T53" s="352"/>
      <c r="U53" s="352"/>
      <c r="V53" s="37"/>
      <c r="W53" s="37"/>
      <c r="X53" s="37"/>
    </row>
    <row r="54" spans="1:24" ht="12.75">
      <c r="A54" s="37"/>
      <c r="B54" s="37"/>
      <c r="C54" s="37"/>
      <c r="D54" s="37"/>
      <c r="E54" s="37"/>
      <c r="F54" s="352"/>
      <c r="G54" s="352"/>
      <c r="H54" s="352"/>
      <c r="I54" s="352"/>
      <c r="J54" s="352"/>
      <c r="K54" s="352"/>
      <c r="L54" s="352"/>
      <c r="M54" s="352"/>
      <c r="N54" s="352"/>
      <c r="O54" s="352"/>
      <c r="P54" s="352"/>
      <c r="Q54" s="352"/>
      <c r="R54" s="352"/>
      <c r="S54" s="352"/>
      <c r="T54" s="352"/>
      <c r="U54" s="352"/>
      <c r="V54" s="37"/>
      <c r="W54" s="37"/>
      <c r="X54" s="37"/>
    </row>
    <row r="55" spans="1:24" ht="12.75">
      <c r="A55" s="37"/>
      <c r="B55" s="37"/>
      <c r="C55" s="37"/>
      <c r="D55" s="37"/>
      <c r="E55" s="37"/>
      <c r="F55" s="352"/>
      <c r="G55" s="352"/>
      <c r="H55" s="352"/>
      <c r="I55" s="352"/>
      <c r="J55" s="352"/>
      <c r="K55" s="352"/>
      <c r="L55" s="352"/>
      <c r="M55" s="352"/>
      <c r="N55" s="352"/>
      <c r="O55" s="352"/>
      <c r="P55" s="352"/>
      <c r="Q55" s="352"/>
      <c r="R55" s="352"/>
      <c r="S55" s="352"/>
      <c r="T55" s="352"/>
      <c r="U55" s="352"/>
      <c r="V55" s="37"/>
      <c r="W55" s="37"/>
      <c r="X55" s="37"/>
    </row>
    <row r="56" spans="1:24" ht="48.75" customHeight="1">
      <c r="A56" s="37"/>
      <c r="B56" s="37"/>
      <c r="C56" s="37"/>
      <c r="D56" s="37"/>
      <c r="E56" s="755" t="s">
        <v>208</v>
      </c>
      <c r="F56" s="756"/>
      <c r="G56" s="756"/>
      <c r="H56" s="756"/>
      <c r="I56" s="756"/>
      <c r="J56" s="756"/>
      <c r="K56" s="756"/>
      <c r="L56" s="756"/>
      <c r="M56" s="756"/>
      <c r="N56" s="756"/>
      <c r="O56" s="756"/>
      <c r="P56" s="756"/>
      <c r="Q56" s="756"/>
      <c r="R56" s="756"/>
      <c r="S56" s="756"/>
      <c r="T56" s="756"/>
      <c r="U56" s="756"/>
      <c r="V56" s="353"/>
      <c r="W56" s="37"/>
      <c r="X56" s="37"/>
    </row>
    <row r="57" spans="1:24" ht="10.5" customHeight="1">
      <c r="A57" s="37"/>
      <c r="B57" s="37"/>
      <c r="C57" s="37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</row>
    <row r="58" spans="1:24" ht="16.5">
      <c r="A58" s="37"/>
      <c r="B58" s="37"/>
      <c r="C58" s="37"/>
      <c r="D58" s="37"/>
      <c r="E58" s="755" t="s">
        <v>445</v>
      </c>
      <c r="F58" s="768"/>
      <c r="G58" s="768"/>
      <c r="H58" s="768"/>
      <c r="I58" s="768"/>
      <c r="J58" s="768"/>
      <c r="K58" s="768"/>
      <c r="L58" s="768"/>
      <c r="M58" s="768"/>
      <c r="N58" s="768"/>
      <c r="O58" s="768"/>
      <c r="P58" s="768"/>
      <c r="Q58" s="768"/>
      <c r="R58" s="768"/>
      <c r="S58" s="768"/>
      <c r="T58" s="768"/>
      <c r="U58" s="768"/>
      <c r="V58" s="768"/>
      <c r="W58" s="768"/>
      <c r="X58" s="37"/>
    </row>
    <row r="59" spans="1:24" ht="15.75" customHeight="1">
      <c r="A59" s="37"/>
      <c r="B59" s="37"/>
      <c r="C59" s="37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</row>
    <row r="60" spans="1:24" ht="16.5">
      <c r="A60" s="37"/>
      <c r="B60" s="37"/>
      <c r="C60" s="37"/>
      <c r="D60" s="37"/>
      <c r="E60" s="755" t="s">
        <v>431</v>
      </c>
      <c r="F60" s="768"/>
      <c r="G60" s="768"/>
      <c r="H60" s="768"/>
      <c r="I60" s="768"/>
      <c r="J60" s="768"/>
      <c r="K60" s="768"/>
      <c r="L60" s="768"/>
      <c r="M60" s="768"/>
      <c r="N60" s="768"/>
      <c r="O60" s="768"/>
      <c r="P60" s="768"/>
      <c r="Q60" s="768"/>
      <c r="R60" s="768"/>
      <c r="S60" s="768"/>
      <c r="T60" s="768"/>
      <c r="U60" s="768"/>
      <c r="V60" s="768"/>
      <c r="W60" s="768"/>
      <c r="X60" s="37"/>
    </row>
    <row r="61" spans="1:24" ht="3" customHeight="1">
      <c r="A61" s="37"/>
      <c r="B61" s="37"/>
      <c r="C61" s="37"/>
      <c r="D61" s="37"/>
      <c r="E61" s="37"/>
      <c r="F61" s="37"/>
      <c r="G61" s="37"/>
      <c r="H61" s="37"/>
      <c r="I61" s="37"/>
      <c r="J61" s="37"/>
      <c r="K61" s="37"/>
      <c r="L61" s="354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</row>
    <row r="62" spans="1:24" ht="24" customHeight="1" thickBot="1">
      <c r="A62" s="37"/>
      <c r="B62" s="37"/>
      <c r="C62" s="37"/>
      <c r="D62" s="37"/>
      <c r="E62" s="763" t="s">
        <v>406</v>
      </c>
      <c r="F62" s="764"/>
      <c r="G62" s="764"/>
      <c r="H62" s="764"/>
      <c r="I62" s="764"/>
      <c r="J62" s="764"/>
      <c r="K62" s="764"/>
      <c r="L62" s="764"/>
      <c r="M62" s="764"/>
      <c r="N62" s="764"/>
      <c r="O62" s="764"/>
      <c r="P62" s="764"/>
      <c r="Q62" s="764"/>
      <c r="R62" s="764"/>
      <c r="S62" s="764"/>
      <c r="T62" s="764"/>
      <c r="U62" s="765"/>
      <c r="V62" s="37"/>
      <c r="W62" s="37"/>
      <c r="X62" s="37"/>
    </row>
    <row r="63" spans="1:24">
      <c r="A63" s="37"/>
      <c r="B63" s="37"/>
      <c r="C63" s="37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</row>
    <row r="64" spans="1:24">
      <c r="A64" s="37"/>
      <c r="B64" s="37"/>
      <c r="C64" s="37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</row>
    <row r="65" spans="1:23">
      <c r="A65" s="305"/>
      <c r="B65" s="305"/>
      <c r="C65" s="305"/>
      <c r="D65" s="305"/>
      <c r="E65" s="305"/>
      <c r="F65" s="305"/>
      <c r="G65" s="305"/>
      <c r="H65" s="305"/>
      <c r="I65" s="305"/>
      <c r="J65" s="305"/>
      <c r="K65" s="305"/>
      <c r="L65" s="305"/>
      <c r="M65" s="305"/>
      <c r="N65" s="305"/>
      <c r="O65" s="305"/>
      <c r="P65" s="305"/>
      <c r="Q65" s="305"/>
      <c r="R65" s="305"/>
      <c r="S65" s="305"/>
      <c r="T65" s="305"/>
      <c r="U65" s="305"/>
      <c r="V65" s="305"/>
      <c r="W65" s="305"/>
    </row>
    <row r="66" spans="1:23">
      <c r="A66" s="305"/>
      <c r="B66" s="305"/>
      <c r="C66" s="305"/>
      <c r="D66" s="305"/>
      <c r="E66" s="305"/>
      <c r="F66" s="305"/>
      <c r="G66" s="305"/>
      <c r="H66" s="305"/>
      <c r="I66" s="305"/>
      <c r="J66" s="305"/>
      <c r="K66" s="305"/>
      <c r="L66" s="305"/>
      <c r="M66" s="305"/>
      <c r="N66" s="305"/>
      <c r="O66" s="305"/>
      <c r="P66" s="305"/>
      <c r="Q66" s="305"/>
      <c r="R66" s="305"/>
      <c r="S66" s="305"/>
      <c r="T66" s="305"/>
      <c r="U66" s="305"/>
      <c r="V66" s="305"/>
      <c r="W66" s="305"/>
    </row>
    <row r="67" spans="1:23">
      <c r="A67" s="305"/>
      <c r="B67" s="305"/>
      <c r="C67" s="305"/>
      <c r="D67" s="305"/>
      <c r="E67" s="305"/>
      <c r="F67" s="305"/>
      <c r="G67" s="305"/>
      <c r="H67" s="305"/>
      <c r="I67" s="305"/>
      <c r="J67" s="305"/>
      <c r="K67" s="305"/>
      <c r="L67" s="305"/>
      <c r="M67" s="305"/>
      <c r="N67" s="305"/>
      <c r="O67" s="305"/>
      <c r="P67" s="305"/>
      <c r="Q67" s="305"/>
      <c r="R67" s="305"/>
      <c r="S67" s="305"/>
      <c r="T67" s="305"/>
      <c r="U67" s="305"/>
      <c r="V67" s="305"/>
      <c r="W67" s="305"/>
    </row>
    <row r="68" spans="1:23">
      <c r="A68" s="305"/>
      <c r="B68" s="305"/>
      <c r="C68" s="305"/>
      <c r="D68" s="305"/>
      <c r="E68" s="305"/>
      <c r="F68" s="305"/>
      <c r="G68" s="305"/>
      <c r="H68" s="305"/>
      <c r="I68" s="305"/>
      <c r="J68" s="305"/>
      <c r="K68" s="305"/>
      <c r="L68" s="305"/>
      <c r="M68" s="305"/>
      <c r="N68" s="305"/>
      <c r="O68" s="305"/>
      <c r="P68" s="305"/>
      <c r="Q68" s="305"/>
      <c r="R68" s="305"/>
      <c r="S68" s="305"/>
      <c r="T68" s="305"/>
      <c r="U68" s="305"/>
      <c r="V68" s="305"/>
      <c r="W68" s="305"/>
    </row>
    <row r="69" spans="1:23">
      <c r="A69" s="305"/>
      <c r="B69" s="305"/>
      <c r="C69" s="305"/>
      <c r="D69" s="305"/>
      <c r="E69" s="305"/>
      <c r="F69" s="305"/>
      <c r="G69" s="305"/>
      <c r="H69" s="305"/>
      <c r="I69" s="305"/>
      <c r="J69" s="305"/>
      <c r="K69" s="305"/>
      <c r="L69" s="305"/>
      <c r="M69" s="305"/>
      <c r="N69" s="305"/>
      <c r="O69" s="305"/>
      <c r="P69" s="305"/>
      <c r="Q69" s="305"/>
      <c r="R69" s="305"/>
      <c r="S69" s="305"/>
      <c r="T69" s="305"/>
      <c r="U69" s="305"/>
      <c r="V69" s="305"/>
      <c r="W69" s="305"/>
    </row>
    <row r="70" spans="1:23">
      <c r="A70" s="305"/>
      <c r="B70" s="305"/>
      <c r="C70" s="305"/>
      <c r="D70" s="305"/>
      <c r="E70" s="305"/>
      <c r="F70" s="305"/>
      <c r="G70" s="305"/>
      <c r="H70" s="305"/>
      <c r="I70" s="305"/>
      <c r="J70" s="305"/>
      <c r="K70" s="305"/>
      <c r="L70" s="305"/>
      <c r="M70" s="305"/>
      <c r="N70" s="305"/>
      <c r="O70" s="305"/>
      <c r="P70" s="305"/>
      <c r="Q70" s="305"/>
      <c r="R70" s="305"/>
      <c r="S70" s="305"/>
      <c r="T70" s="305"/>
      <c r="U70" s="305"/>
      <c r="V70" s="305"/>
      <c r="W70" s="305"/>
    </row>
    <row r="71" spans="1:23">
      <c r="A71" s="305"/>
      <c r="B71" s="305"/>
      <c r="C71" s="305"/>
      <c r="D71" s="305"/>
      <c r="E71" s="305"/>
      <c r="F71" s="305"/>
      <c r="G71" s="305"/>
      <c r="H71" s="305"/>
      <c r="I71" s="305"/>
      <c r="J71" s="305"/>
      <c r="K71" s="305"/>
      <c r="L71" s="305"/>
      <c r="M71" s="305"/>
      <c r="N71" s="305"/>
      <c r="O71" s="305"/>
      <c r="P71" s="305"/>
      <c r="Q71" s="305"/>
      <c r="R71" s="305"/>
      <c r="S71" s="305"/>
      <c r="T71" s="305"/>
      <c r="U71" s="305"/>
      <c r="V71" s="305"/>
      <c r="W71" s="305"/>
    </row>
    <row r="72" spans="1:23">
      <c r="A72" s="305"/>
      <c r="B72" s="305"/>
      <c r="C72" s="305"/>
      <c r="D72" s="305"/>
      <c r="E72" s="305"/>
      <c r="F72" s="305"/>
      <c r="G72" s="305"/>
      <c r="H72" s="305"/>
      <c r="I72" s="305"/>
      <c r="J72" s="305"/>
      <c r="K72" s="305"/>
      <c r="L72" s="305"/>
      <c r="M72" s="305"/>
      <c r="N72" s="305"/>
      <c r="O72" s="305"/>
      <c r="P72" s="305"/>
      <c r="Q72" s="305"/>
      <c r="R72" s="305"/>
      <c r="S72" s="305"/>
      <c r="T72" s="305"/>
      <c r="U72" s="305"/>
      <c r="V72" s="305"/>
      <c r="W72" s="305"/>
    </row>
    <row r="73" spans="1:23">
      <c r="A73" s="305"/>
      <c r="B73" s="305"/>
      <c r="C73" s="305"/>
      <c r="D73" s="305"/>
      <c r="E73" s="305"/>
      <c r="F73" s="305"/>
      <c r="G73" s="305"/>
      <c r="H73" s="305"/>
      <c r="I73" s="305"/>
      <c r="J73" s="305"/>
      <c r="K73" s="305"/>
      <c r="L73" s="305"/>
      <c r="M73" s="305"/>
      <c r="N73" s="305"/>
      <c r="O73" s="305"/>
      <c r="P73" s="305"/>
      <c r="Q73" s="305"/>
      <c r="R73" s="305"/>
      <c r="S73" s="305"/>
      <c r="T73" s="305"/>
      <c r="U73" s="305"/>
      <c r="V73" s="305"/>
      <c r="W73" s="305"/>
    </row>
    <row r="74" spans="1:23">
      <c r="A74" s="305"/>
      <c r="B74" s="305"/>
      <c r="C74" s="305"/>
      <c r="D74" s="305"/>
      <c r="E74" s="305"/>
      <c r="F74" s="305"/>
      <c r="G74" s="305"/>
      <c r="H74" s="305"/>
      <c r="I74" s="305"/>
      <c r="J74" s="305"/>
      <c r="K74" s="305"/>
      <c r="L74" s="305"/>
      <c r="M74" s="305"/>
      <c r="N74" s="305"/>
      <c r="O74" s="305"/>
      <c r="P74" s="305"/>
      <c r="Q74" s="305"/>
      <c r="R74" s="305"/>
      <c r="S74" s="305"/>
      <c r="T74" s="305"/>
      <c r="U74" s="305"/>
      <c r="V74" s="305"/>
      <c r="W74" s="305"/>
    </row>
    <row r="75" spans="1:23">
      <c r="A75" s="305"/>
      <c r="B75" s="305"/>
      <c r="C75" s="305"/>
      <c r="D75" s="305"/>
      <c r="E75" s="305"/>
      <c r="F75" s="305"/>
      <c r="G75" s="305"/>
      <c r="H75" s="305"/>
      <c r="I75" s="305"/>
      <c r="J75" s="305"/>
      <c r="K75" s="305"/>
      <c r="L75" s="305"/>
      <c r="M75" s="305"/>
      <c r="N75" s="305"/>
      <c r="O75" s="305"/>
      <c r="P75" s="305"/>
      <c r="Q75" s="305"/>
      <c r="R75" s="305"/>
      <c r="S75" s="305"/>
      <c r="T75" s="305"/>
      <c r="U75" s="305"/>
      <c r="V75" s="305"/>
      <c r="W75" s="305"/>
    </row>
    <row r="76" spans="1:23">
      <c r="A76" s="305"/>
      <c r="B76" s="305"/>
      <c r="C76" s="305"/>
      <c r="D76" s="305"/>
      <c r="E76" s="305"/>
      <c r="F76" s="305"/>
      <c r="G76" s="305"/>
      <c r="H76" s="305"/>
      <c r="I76" s="305"/>
      <c r="J76" s="305"/>
      <c r="K76" s="305"/>
      <c r="L76" s="305"/>
      <c r="M76" s="305"/>
      <c r="N76" s="305"/>
      <c r="O76" s="305"/>
      <c r="P76" s="305"/>
      <c r="Q76" s="305"/>
      <c r="R76" s="305"/>
      <c r="S76" s="305"/>
      <c r="T76" s="305"/>
      <c r="U76" s="305"/>
      <c r="V76" s="305"/>
      <c r="W76" s="305"/>
    </row>
    <row r="77" spans="1:23">
      <c r="A77" s="305"/>
      <c r="B77" s="305"/>
      <c r="C77" s="305"/>
      <c r="D77" s="305"/>
      <c r="E77" s="305"/>
      <c r="F77" s="305"/>
      <c r="G77" s="305"/>
      <c r="H77" s="305"/>
      <c r="I77" s="305"/>
      <c r="J77" s="305"/>
      <c r="K77" s="305"/>
      <c r="L77" s="305"/>
      <c r="M77" s="305"/>
      <c r="N77" s="305"/>
      <c r="O77" s="305"/>
      <c r="P77" s="305"/>
      <c r="Q77" s="305"/>
      <c r="R77" s="305"/>
      <c r="S77" s="305"/>
      <c r="T77" s="305"/>
      <c r="U77" s="305"/>
      <c r="V77" s="305"/>
      <c r="W77" s="305"/>
    </row>
    <row r="78" spans="1:23">
      <c r="A78" s="305"/>
      <c r="B78" s="305"/>
      <c r="C78" s="305"/>
      <c r="D78" s="305"/>
      <c r="E78" s="305"/>
      <c r="F78" s="305"/>
      <c r="G78" s="305"/>
      <c r="H78" s="305"/>
      <c r="I78" s="305"/>
      <c r="J78" s="305"/>
      <c r="K78" s="305"/>
      <c r="L78" s="305"/>
      <c r="M78" s="305"/>
      <c r="N78" s="305"/>
      <c r="O78" s="305"/>
      <c r="P78" s="305"/>
      <c r="Q78" s="305"/>
      <c r="R78" s="305"/>
      <c r="S78" s="305"/>
      <c r="T78" s="305"/>
      <c r="U78" s="305"/>
      <c r="V78" s="305"/>
      <c r="W78" s="305"/>
    </row>
    <row r="79" spans="1:23">
      <c r="A79" s="305"/>
      <c r="B79" s="305"/>
      <c r="C79" s="305"/>
      <c r="D79" s="305"/>
      <c r="E79" s="305"/>
      <c r="F79" s="305"/>
      <c r="G79" s="305"/>
      <c r="H79" s="305"/>
      <c r="I79" s="305"/>
      <c r="J79" s="305"/>
      <c r="K79" s="305"/>
      <c r="L79" s="305"/>
      <c r="M79" s="305"/>
      <c r="N79" s="305"/>
      <c r="O79" s="305"/>
      <c r="P79" s="305"/>
      <c r="Q79" s="305"/>
      <c r="R79" s="305"/>
      <c r="S79" s="305"/>
      <c r="T79" s="305"/>
      <c r="U79" s="305"/>
      <c r="V79" s="305"/>
      <c r="W79" s="305"/>
    </row>
    <row r="80" spans="1:23">
      <c r="A80" s="305"/>
      <c r="B80" s="305"/>
      <c r="C80" s="305"/>
      <c r="D80" s="305"/>
      <c r="E80" s="305"/>
      <c r="F80" s="305"/>
      <c r="G80" s="305"/>
      <c r="H80" s="305"/>
      <c r="I80" s="305"/>
      <c r="J80" s="305"/>
      <c r="K80" s="305"/>
      <c r="L80" s="305"/>
      <c r="M80" s="305"/>
      <c r="N80" s="305"/>
      <c r="O80" s="305"/>
      <c r="P80" s="305"/>
      <c r="Q80" s="305"/>
      <c r="R80" s="305"/>
      <c r="S80" s="305"/>
      <c r="T80" s="305"/>
      <c r="U80" s="305"/>
      <c r="V80" s="305"/>
      <c r="W80" s="305"/>
    </row>
  </sheetData>
  <sheetProtection sheet="1" objects="1" scenarios="1" selectLockedCells="1"/>
  <mergeCells count="14">
    <mergeCell ref="C2:V3"/>
    <mergeCell ref="M23:N23"/>
    <mergeCell ref="H25:L25"/>
    <mergeCell ref="H23:K23"/>
    <mergeCell ref="I35:Q35"/>
    <mergeCell ref="E56:U56"/>
    <mergeCell ref="C7:V11"/>
    <mergeCell ref="C12:V13"/>
    <mergeCell ref="C17:V17"/>
    <mergeCell ref="E62:U62"/>
    <mergeCell ref="I34:Q34"/>
    <mergeCell ref="E58:W58"/>
    <mergeCell ref="E60:W60"/>
    <mergeCell ref="I36:Q36"/>
  </mergeCells>
  <phoneticPr fontId="0" type="noConversion"/>
  <hyperlinks>
    <hyperlink ref="E62" r:id="rId1"/>
  </hyperlinks>
  <printOptions horizontalCentered="1"/>
  <pageMargins left="0.47244094488188981" right="0.39370078740157483" top="0.41" bottom="0.39" header="0.18" footer="0.2"/>
  <pageSetup paperSize="9" orientation="portrait" horizontalDpi="4294967293" verticalDpi="1200" r:id="rId2"/>
  <headerFooter alignWithMargins="0">
    <oddHeader>&amp;C&amp;F</oddHeader>
    <oddFooter>&amp;C&amp;"Arial,Bold"&amp;10 4 / 7</oddFooter>
  </headerFooter>
  <drawing r:id="rId3"/>
  <legacyDrawing r:id="rId4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7">
    <tabColor rgb="FFFF0000"/>
  </sheetPr>
  <dimension ref="A1:AR133"/>
  <sheetViews>
    <sheetView zoomScaleNormal="100" workbookViewId="0">
      <selection activeCell="T9" sqref="T9"/>
    </sheetView>
  </sheetViews>
  <sheetFormatPr defaultRowHeight="11.25"/>
  <cols>
    <col min="1" max="1" width="2" style="38" customWidth="1"/>
    <col min="2" max="2" width="5.6640625" style="38" customWidth="1"/>
    <col min="3" max="4" width="2.1640625" style="38" customWidth="1"/>
    <col min="5" max="5" width="8.1640625" style="38" customWidth="1"/>
    <col min="6" max="6" width="1.33203125" style="38" customWidth="1"/>
    <col min="7" max="7" width="9.33203125" style="38" customWidth="1"/>
    <col min="8" max="8" width="2.1640625" style="38" customWidth="1"/>
    <col min="9" max="9" width="3.1640625" style="38" customWidth="1"/>
    <col min="10" max="10" width="5.1640625" style="38" customWidth="1"/>
    <col min="11" max="11" width="3" style="38" customWidth="1"/>
    <col min="12" max="12" width="4" style="38" customWidth="1"/>
    <col min="13" max="13" width="8.1640625" style="38" customWidth="1"/>
    <col min="14" max="14" width="1.33203125" style="38" customWidth="1"/>
    <col min="15" max="15" width="9.33203125" style="38" customWidth="1"/>
    <col min="16" max="16" width="4.5" style="38" customWidth="1"/>
    <col min="17" max="17" width="5.1640625" style="38" customWidth="1"/>
    <col min="18" max="18" width="3" style="38" customWidth="1"/>
    <col min="19" max="19" width="4" style="38" customWidth="1"/>
    <col min="20" max="20" width="8.1640625" style="38" customWidth="1"/>
    <col min="21" max="21" width="1.33203125" style="38" customWidth="1"/>
    <col min="22" max="22" width="9.33203125" style="38" customWidth="1"/>
    <col min="23" max="23" width="4.5" style="38" customWidth="1"/>
    <col min="24" max="24" width="5.1640625" style="38" customWidth="1"/>
    <col min="25" max="25" width="2.1640625" style="38" customWidth="1"/>
    <col min="26" max="26" width="3" style="38" customWidth="1"/>
    <col min="27" max="27" width="5.6640625" style="38" customWidth="1"/>
    <col min="28" max="28" width="2" style="38" customWidth="1"/>
    <col min="29" max="29" width="6.83203125" style="38" hidden="1" customWidth="1"/>
    <col min="30" max="16384" width="9.33203125" style="38"/>
  </cols>
  <sheetData>
    <row r="1" spans="1:28" ht="12" customHeight="1">
      <c r="A1" s="602"/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</row>
    <row r="2" spans="1:28" ht="8.25" customHeight="1">
      <c r="A2" s="37"/>
      <c r="B2" s="37"/>
      <c r="C2" s="593"/>
      <c r="D2" s="594"/>
      <c r="E2" s="594"/>
      <c r="F2" s="594"/>
      <c r="G2" s="594"/>
      <c r="H2" s="594"/>
      <c r="I2" s="594"/>
      <c r="J2" s="594"/>
      <c r="K2" s="594"/>
      <c r="L2" s="594"/>
      <c r="M2" s="594"/>
      <c r="N2" s="594"/>
      <c r="O2" s="594"/>
      <c r="P2" s="594"/>
      <c r="Q2" s="594"/>
      <c r="R2" s="594"/>
      <c r="S2" s="594"/>
      <c r="T2" s="594"/>
      <c r="U2" s="594"/>
      <c r="V2" s="594"/>
      <c r="W2" s="594"/>
      <c r="X2" s="594"/>
      <c r="Y2" s="594"/>
      <c r="Z2" s="594"/>
      <c r="AA2" s="37"/>
      <c r="AB2" s="37"/>
    </row>
    <row r="3" spans="1:28" ht="6.75" customHeight="1">
      <c r="A3" s="37"/>
      <c r="B3" s="37"/>
      <c r="C3" s="593"/>
      <c r="D3" s="594"/>
      <c r="E3" s="593"/>
      <c r="F3" s="595"/>
      <c r="G3" s="595"/>
      <c r="H3" s="595"/>
      <c r="I3" s="595"/>
      <c r="J3" s="840" t="s">
        <v>407</v>
      </c>
      <c r="K3" s="841"/>
      <c r="L3" s="841"/>
      <c r="M3" s="841"/>
      <c r="N3" s="841"/>
      <c r="O3" s="841"/>
      <c r="P3" s="841"/>
      <c r="Q3" s="841"/>
      <c r="R3" s="841"/>
      <c r="S3" s="841"/>
      <c r="T3" s="841"/>
      <c r="U3" s="841"/>
      <c r="V3" s="841"/>
      <c r="W3" s="841"/>
      <c r="X3" s="841"/>
      <c r="Y3" s="841"/>
      <c r="Z3" s="595"/>
      <c r="AA3" s="37"/>
      <c r="AB3" s="468"/>
    </row>
    <row r="4" spans="1:28" ht="6.75" customHeight="1">
      <c r="A4" s="37"/>
      <c r="B4" s="37"/>
      <c r="C4" s="593"/>
      <c r="D4" s="593"/>
      <c r="E4" s="595"/>
      <c r="F4" s="595"/>
      <c r="G4" s="595"/>
      <c r="H4" s="595"/>
      <c r="I4" s="595"/>
      <c r="J4" s="841"/>
      <c r="K4" s="841"/>
      <c r="L4" s="841"/>
      <c r="M4" s="841"/>
      <c r="N4" s="841"/>
      <c r="O4" s="841"/>
      <c r="P4" s="841"/>
      <c r="Q4" s="841"/>
      <c r="R4" s="841"/>
      <c r="S4" s="841"/>
      <c r="T4" s="841"/>
      <c r="U4" s="841"/>
      <c r="V4" s="841"/>
      <c r="W4" s="841"/>
      <c r="X4" s="841"/>
      <c r="Y4" s="841"/>
      <c r="Z4" s="595"/>
      <c r="AA4" s="37"/>
      <c r="AB4" s="468"/>
    </row>
    <row r="5" spans="1:28" ht="6.75" customHeight="1">
      <c r="A5" s="37"/>
      <c r="B5" s="37"/>
      <c r="C5" s="593"/>
      <c r="D5" s="593"/>
      <c r="E5" s="595"/>
      <c r="F5" s="595"/>
      <c r="G5" s="595"/>
      <c r="H5" s="595"/>
      <c r="I5" s="595"/>
      <c r="J5" s="841"/>
      <c r="K5" s="841"/>
      <c r="L5" s="841"/>
      <c r="M5" s="841"/>
      <c r="N5" s="841"/>
      <c r="O5" s="841"/>
      <c r="P5" s="841"/>
      <c r="Q5" s="841"/>
      <c r="R5" s="841"/>
      <c r="S5" s="841"/>
      <c r="T5" s="841"/>
      <c r="U5" s="841"/>
      <c r="V5" s="841"/>
      <c r="W5" s="841"/>
      <c r="X5" s="841"/>
      <c r="Y5" s="841"/>
      <c r="Z5" s="595"/>
      <c r="AA5" s="37"/>
      <c r="AB5" s="40"/>
    </row>
    <row r="6" spans="1:28" ht="9.75" customHeight="1">
      <c r="A6" s="37"/>
      <c r="B6" s="37"/>
      <c r="C6" s="593"/>
      <c r="D6" s="593"/>
      <c r="E6" s="593"/>
      <c r="F6" s="593"/>
      <c r="G6" s="593"/>
      <c r="H6" s="593"/>
      <c r="I6" s="593"/>
      <c r="J6" s="842" t="s">
        <v>446</v>
      </c>
      <c r="K6" s="843"/>
      <c r="L6" s="843"/>
      <c r="M6" s="843"/>
      <c r="N6" s="843"/>
      <c r="O6" s="843"/>
      <c r="P6" s="843"/>
      <c r="Q6" s="843"/>
      <c r="R6" s="843"/>
      <c r="S6" s="843"/>
      <c r="T6" s="843"/>
      <c r="U6" s="843"/>
      <c r="V6" s="843"/>
      <c r="W6" s="843"/>
      <c r="X6" s="843"/>
      <c r="Y6" s="843"/>
      <c r="Z6" s="596"/>
      <c r="AA6" s="37"/>
      <c r="AB6" s="40"/>
    </row>
    <row r="7" spans="1:28" ht="9.75" customHeight="1">
      <c r="A7" s="37"/>
      <c r="B7" s="37"/>
      <c r="C7" s="593"/>
      <c r="D7" s="589"/>
      <c r="E7" s="589"/>
      <c r="F7" s="589"/>
      <c r="G7" s="589"/>
      <c r="H7" s="589"/>
      <c r="I7" s="589"/>
      <c r="J7" s="843"/>
      <c r="K7" s="843"/>
      <c r="L7" s="843"/>
      <c r="M7" s="843"/>
      <c r="N7" s="843"/>
      <c r="O7" s="843"/>
      <c r="P7" s="843"/>
      <c r="Q7" s="843"/>
      <c r="R7" s="843"/>
      <c r="S7" s="843"/>
      <c r="T7" s="843"/>
      <c r="U7" s="843"/>
      <c r="V7" s="843"/>
      <c r="W7" s="843"/>
      <c r="X7" s="843"/>
      <c r="Y7" s="843"/>
      <c r="Z7" s="596"/>
      <c r="AA7" s="37"/>
      <c r="AB7" s="40"/>
    </row>
    <row r="8" spans="1:28" ht="9.75" customHeight="1">
      <c r="A8" s="37"/>
      <c r="B8" s="37"/>
      <c r="C8" s="593"/>
      <c r="D8" s="469"/>
      <c r="E8" s="470"/>
      <c r="F8" s="470"/>
      <c r="G8" s="470"/>
      <c r="H8" s="470"/>
      <c r="I8" s="470"/>
      <c r="J8" s="470"/>
      <c r="K8" s="470"/>
      <c r="L8" s="470"/>
      <c r="M8" s="470"/>
      <c r="N8" s="470"/>
      <c r="O8" s="470"/>
      <c r="P8" s="470"/>
      <c r="Q8" s="470"/>
      <c r="R8" s="470"/>
      <c r="S8" s="470"/>
      <c r="T8" s="470"/>
      <c r="U8" s="470"/>
      <c r="V8" s="470"/>
      <c r="W8" s="470"/>
      <c r="X8" s="470"/>
      <c r="Y8" s="470"/>
      <c r="Z8" s="593"/>
      <c r="AA8" s="37"/>
      <c r="AB8" s="37"/>
    </row>
    <row r="9" spans="1:28" ht="18.75" customHeight="1">
      <c r="A9" s="37"/>
      <c r="B9" s="37"/>
      <c r="C9" s="593"/>
      <c r="D9" s="471"/>
      <c r="E9" s="60"/>
      <c r="F9" s="60"/>
      <c r="G9" s="60"/>
      <c r="H9" s="60"/>
      <c r="I9" s="60"/>
      <c r="J9" s="60"/>
      <c r="K9" s="60"/>
      <c r="L9" s="60"/>
      <c r="M9" s="60"/>
      <c r="N9" s="60"/>
      <c r="O9" s="60"/>
      <c r="P9" s="60"/>
      <c r="Q9" s="60"/>
      <c r="R9" s="377" t="s">
        <v>138</v>
      </c>
      <c r="S9" s="60"/>
      <c r="T9" s="23"/>
      <c r="U9" s="472"/>
      <c r="V9" s="23"/>
      <c r="W9" s="60"/>
      <c r="X9" s="60"/>
      <c r="Y9" s="60"/>
      <c r="Z9" s="593"/>
      <c r="AA9" s="37"/>
      <c r="AB9" s="37"/>
    </row>
    <row r="10" spans="1:28" ht="7.5" customHeight="1">
      <c r="A10" s="37"/>
      <c r="B10" s="37"/>
      <c r="C10" s="593"/>
      <c r="D10" s="471"/>
      <c r="E10" s="60"/>
      <c r="F10" s="60"/>
      <c r="G10" s="60"/>
      <c r="H10" s="60"/>
      <c r="I10" s="60"/>
      <c r="J10" s="60"/>
      <c r="K10" s="60"/>
      <c r="L10" s="60"/>
      <c r="M10" s="60"/>
      <c r="N10" s="60"/>
      <c r="O10" s="60"/>
      <c r="P10" s="60"/>
      <c r="Q10" s="60"/>
      <c r="R10" s="60"/>
      <c r="S10" s="60"/>
      <c r="T10" s="60"/>
      <c r="U10" s="60"/>
      <c r="V10" s="60"/>
      <c r="W10" s="60"/>
      <c r="X10" s="60"/>
      <c r="Y10" s="60"/>
      <c r="Z10" s="593"/>
      <c r="AA10" s="37"/>
      <c r="AB10" s="37"/>
    </row>
    <row r="11" spans="1:28" ht="6" customHeight="1">
      <c r="A11" s="37"/>
      <c r="B11" s="37"/>
      <c r="C11" s="593"/>
      <c r="D11" s="471"/>
      <c r="E11" s="60"/>
      <c r="F11" s="60"/>
      <c r="G11" s="60"/>
      <c r="H11" s="60"/>
      <c r="I11" s="60"/>
      <c r="J11" s="60"/>
      <c r="K11" s="60"/>
      <c r="L11" s="60"/>
      <c r="M11" s="60"/>
      <c r="N11" s="60"/>
      <c r="O11" s="60"/>
      <c r="P11" s="60"/>
      <c r="Q11" s="60"/>
      <c r="R11" s="60"/>
      <c r="S11" s="60"/>
      <c r="T11" s="60"/>
      <c r="U11" s="60"/>
      <c r="V11" s="60"/>
      <c r="W11" s="60"/>
      <c r="X11" s="60"/>
      <c r="Y11" s="60"/>
      <c r="Z11" s="593"/>
      <c r="AA11" s="37"/>
      <c r="AB11" s="37"/>
    </row>
    <row r="12" spans="1:28" ht="21" customHeight="1">
      <c r="A12" s="37"/>
      <c r="B12" s="37"/>
      <c r="C12" s="593"/>
      <c r="D12" s="471"/>
      <c r="E12" s="60"/>
      <c r="F12" s="60"/>
      <c r="G12" s="60"/>
      <c r="H12" s="60"/>
      <c r="I12" s="60"/>
      <c r="J12" s="60"/>
      <c r="K12" s="60"/>
      <c r="L12" s="60"/>
      <c r="M12" s="60"/>
      <c r="N12" s="60"/>
      <c r="O12" s="41" t="s">
        <v>217</v>
      </c>
      <c r="P12" s="844"/>
      <c r="Q12" s="845"/>
      <c r="R12" s="845"/>
      <c r="S12" s="845"/>
      <c r="T12" s="845"/>
      <c r="U12" s="845"/>
      <c r="V12" s="845"/>
      <c r="W12" s="845"/>
      <c r="X12" s="846"/>
      <c r="Y12" s="60"/>
      <c r="Z12" s="593"/>
      <c r="AA12" s="37"/>
      <c r="AB12" s="37"/>
    </row>
    <row r="13" spans="1:28" ht="17.25" customHeight="1">
      <c r="A13" s="37"/>
      <c r="B13" s="37"/>
      <c r="C13" s="593"/>
      <c r="D13" s="471"/>
      <c r="E13" s="60"/>
      <c r="F13" s="60"/>
      <c r="G13" s="60"/>
      <c r="H13" s="60"/>
      <c r="I13" s="60"/>
      <c r="J13" s="60"/>
      <c r="K13" s="60"/>
      <c r="L13" s="60"/>
      <c r="M13" s="60"/>
      <c r="N13" s="60"/>
      <c r="O13" s="60"/>
      <c r="P13" s="60"/>
      <c r="Q13" s="60"/>
      <c r="R13" s="60"/>
      <c r="S13" s="60"/>
      <c r="T13" s="60"/>
      <c r="U13" s="60"/>
      <c r="V13" s="60"/>
      <c r="W13" s="60"/>
      <c r="X13" s="60"/>
      <c r="Y13" s="60"/>
      <c r="Z13" s="593"/>
      <c r="AA13" s="37"/>
      <c r="AB13" s="37"/>
    </row>
    <row r="14" spans="1:28" ht="15" customHeight="1">
      <c r="A14" s="37"/>
      <c r="B14" s="37"/>
      <c r="C14" s="593"/>
      <c r="D14" s="471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42" t="s">
        <v>209</v>
      </c>
      <c r="Q14" s="42"/>
      <c r="R14" s="43"/>
      <c r="S14" s="43"/>
      <c r="T14" s="44"/>
      <c r="U14" s="44"/>
      <c r="V14" s="44"/>
      <c r="W14" s="44"/>
      <c r="X14" s="45"/>
      <c r="Y14" s="45"/>
      <c r="Z14" s="593"/>
      <c r="AA14" s="37"/>
      <c r="AB14" s="37"/>
    </row>
    <row r="15" spans="1:28" ht="12" customHeight="1">
      <c r="A15" s="37"/>
      <c r="B15" s="37"/>
      <c r="C15" s="593"/>
      <c r="D15" s="471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43"/>
      <c r="Q15" s="43"/>
      <c r="R15" s="43"/>
      <c r="S15" s="43"/>
      <c r="T15" s="43"/>
      <c r="U15" s="43"/>
      <c r="V15" s="43"/>
      <c r="W15" s="43"/>
      <c r="X15" s="46"/>
      <c r="Y15" s="46"/>
      <c r="Z15" s="593"/>
      <c r="AA15" s="37"/>
      <c r="AB15" s="37"/>
    </row>
    <row r="16" spans="1:28" ht="14.25" customHeight="1">
      <c r="A16" s="37"/>
      <c r="B16" s="37"/>
      <c r="C16" s="593"/>
      <c r="D16" s="471"/>
      <c r="E16" s="60"/>
      <c r="F16" s="60"/>
      <c r="G16" s="60"/>
      <c r="H16" s="60"/>
      <c r="I16" s="60"/>
      <c r="J16" s="60"/>
      <c r="K16" s="60"/>
      <c r="L16" s="60"/>
      <c r="M16" s="60"/>
      <c r="N16" s="60"/>
      <c r="O16" s="60"/>
      <c r="P16" s="42" t="s">
        <v>210</v>
      </c>
      <c r="Q16" s="42"/>
      <c r="R16" s="47"/>
      <c r="S16" s="47"/>
      <c r="T16" s="44"/>
      <c r="U16" s="44"/>
      <c r="V16" s="44"/>
      <c r="W16" s="44"/>
      <c r="X16" s="45"/>
      <c r="Y16" s="45"/>
      <c r="Z16" s="593"/>
      <c r="AA16" s="37"/>
      <c r="AB16" s="37"/>
    </row>
    <row r="17" spans="1:28" ht="9.75" customHeight="1">
      <c r="A17" s="37"/>
      <c r="B17" s="37"/>
      <c r="C17" s="593"/>
      <c r="D17" s="471"/>
      <c r="E17" s="60"/>
      <c r="F17" s="60"/>
      <c r="G17" s="60"/>
      <c r="H17" s="60"/>
      <c r="I17" s="60"/>
      <c r="J17" s="60"/>
      <c r="K17" s="60"/>
      <c r="L17" s="60"/>
      <c r="M17" s="60"/>
      <c r="N17" s="60"/>
      <c r="O17" s="60"/>
      <c r="P17" s="847" t="s">
        <v>213</v>
      </c>
      <c r="Q17" s="848"/>
      <c r="R17" s="848"/>
      <c r="S17" s="848"/>
      <c r="T17" s="848"/>
      <c r="U17" s="848"/>
      <c r="V17" s="848"/>
      <c r="W17" s="848"/>
      <c r="X17" s="848"/>
      <c r="Y17" s="45"/>
      <c r="Z17" s="593"/>
      <c r="AA17" s="37"/>
      <c r="AB17" s="37"/>
    </row>
    <row r="18" spans="1:28" ht="18.75" customHeight="1">
      <c r="A18" s="37"/>
      <c r="B18" s="37"/>
      <c r="C18" s="593"/>
      <c r="D18" s="471"/>
      <c r="E18" s="849" t="s">
        <v>448</v>
      </c>
      <c r="F18" s="849"/>
      <c r="G18" s="850"/>
      <c r="H18" s="850"/>
      <c r="I18" s="850"/>
      <c r="J18" s="850"/>
      <c r="K18" s="850"/>
      <c r="L18" s="60"/>
      <c r="M18" s="60"/>
      <c r="N18" s="597"/>
      <c r="O18" s="598"/>
      <c r="P18" s="848"/>
      <c r="Q18" s="848"/>
      <c r="R18" s="848"/>
      <c r="S18" s="848"/>
      <c r="T18" s="848"/>
      <c r="U18" s="848"/>
      <c r="V18" s="848"/>
      <c r="W18" s="848"/>
      <c r="X18" s="848"/>
      <c r="Y18" s="45"/>
      <c r="Z18" s="593"/>
      <c r="AA18" s="37"/>
      <c r="AB18" s="37"/>
    </row>
    <row r="19" spans="1:28" ht="10.5" customHeight="1">
      <c r="A19" s="37"/>
      <c r="B19" s="37"/>
      <c r="C19" s="593"/>
      <c r="D19" s="593"/>
      <c r="E19" s="593"/>
      <c r="F19" s="593"/>
      <c r="G19" s="593"/>
      <c r="H19" s="593"/>
      <c r="I19" s="593"/>
      <c r="J19" s="593"/>
      <c r="K19" s="593"/>
      <c r="L19" s="593"/>
      <c r="M19" s="593"/>
      <c r="N19" s="593"/>
      <c r="O19" s="593"/>
      <c r="P19" s="593"/>
      <c r="Q19" s="593"/>
      <c r="R19" s="593"/>
      <c r="S19" s="593"/>
      <c r="T19" s="593"/>
      <c r="U19" s="593"/>
      <c r="V19" s="593"/>
      <c r="W19" s="593"/>
      <c r="X19" s="593"/>
      <c r="Y19" s="593"/>
      <c r="Z19" s="593"/>
      <c r="AA19" s="37"/>
      <c r="AB19" s="37"/>
    </row>
    <row r="20" spans="1:28" ht="4.5" customHeight="1">
      <c r="A20" s="37"/>
      <c r="B20" s="37"/>
      <c r="C20" s="37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</row>
    <row r="21" spans="1:28" ht="24" customHeight="1">
      <c r="A21" s="37"/>
      <c r="B21" s="556"/>
      <c r="C21" s="810" t="s">
        <v>216</v>
      </c>
      <c r="D21" s="811"/>
      <c r="E21" s="811"/>
      <c r="F21" s="811"/>
      <c r="G21" s="811"/>
      <c r="H21" s="811"/>
      <c r="I21" s="811"/>
      <c r="J21" s="811"/>
      <c r="K21" s="811"/>
      <c r="L21" s="811"/>
      <c r="M21" s="811"/>
      <c r="N21" s="811"/>
      <c r="O21" s="811"/>
      <c r="P21" s="811"/>
      <c r="Q21" s="811"/>
      <c r="R21" s="811"/>
      <c r="S21" s="811"/>
      <c r="T21" s="811"/>
      <c r="U21" s="811"/>
      <c r="V21" s="811"/>
      <c r="W21" s="811"/>
      <c r="X21" s="811"/>
      <c r="Y21" s="811"/>
      <c r="Z21" s="811"/>
      <c r="AA21" s="37"/>
      <c r="AB21" s="37"/>
    </row>
    <row r="22" spans="1:28" ht="6.75" customHeight="1">
      <c r="A22" s="37"/>
      <c r="B22" s="37"/>
      <c r="C22" s="33"/>
      <c r="D22" s="473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Y22" s="48"/>
      <c r="Z22" s="48"/>
      <c r="AA22" s="37"/>
      <c r="AB22" s="37"/>
    </row>
    <row r="23" spans="1:28" ht="17.25" customHeight="1">
      <c r="A23" s="37"/>
      <c r="B23" s="37"/>
      <c r="C23" s="33"/>
      <c r="D23" s="33"/>
      <c r="E23" s="33"/>
      <c r="F23" s="33"/>
      <c r="G23" s="33"/>
      <c r="H23" s="33"/>
      <c r="I23" s="108" t="s">
        <v>211</v>
      </c>
      <c r="J23" s="851"/>
      <c r="K23" s="851"/>
      <c r="L23" s="33"/>
      <c r="M23" s="802"/>
      <c r="N23" s="803"/>
      <c r="O23" s="804"/>
      <c r="P23" s="33"/>
      <c r="Q23" s="33"/>
      <c r="R23" s="33"/>
      <c r="S23" s="49"/>
      <c r="T23" s="474"/>
      <c r="U23" s="117"/>
      <c r="V23" s="802"/>
      <c r="W23" s="803"/>
      <c r="X23" s="804"/>
      <c r="Y23" s="33"/>
      <c r="Z23" s="33"/>
      <c r="AA23" s="37"/>
      <c r="AB23" s="37"/>
    </row>
    <row r="24" spans="1:28" ht="6.75" customHeight="1">
      <c r="A24" s="37"/>
      <c r="B24" s="37"/>
      <c r="C24" s="33"/>
      <c r="D24" s="33"/>
      <c r="E24" s="33"/>
      <c r="F24" s="50"/>
      <c r="G24" s="33"/>
      <c r="H24" s="33"/>
      <c r="I24" s="33"/>
      <c r="J24" s="33"/>
      <c r="K24" s="33"/>
      <c r="L24" s="33"/>
      <c r="M24" s="29"/>
      <c r="N24" s="33"/>
      <c r="O24" s="25"/>
      <c r="P24" s="25"/>
      <c r="Q24" s="33"/>
      <c r="R24" s="33"/>
      <c r="S24" s="33"/>
      <c r="T24" s="29"/>
      <c r="U24" s="25"/>
      <c r="V24" s="25"/>
      <c r="W24" s="25"/>
      <c r="X24" s="25"/>
      <c r="Y24" s="25"/>
      <c r="Z24" s="33"/>
      <c r="AA24" s="37"/>
      <c r="AB24" s="37"/>
    </row>
    <row r="25" spans="1:28" ht="18" customHeight="1" thickBot="1">
      <c r="A25" s="37"/>
      <c r="B25" s="37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26" t="s">
        <v>114</v>
      </c>
      <c r="N25" s="33"/>
      <c r="O25" s="475"/>
      <c r="P25" s="32" t="s">
        <v>75</v>
      </c>
      <c r="Q25" s="51"/>
      <c r="R25" s="50"/>
      <c r="S25" s="33"/>
      <c r="T25" s="26" t="s">
        <v>114</v>
      </c>
      <c r="U25" s="52"/>
      <c r="V25" s="475"/>
      <c r="W25" s="32" t="s">
        <v>75</v>
      </c>
      <c r="X25" s="25"/>
      <c r="Y25" s="32"/>
      <c r="Z25" s="33"/>
      <c r="AA25" s="37"/>
      <c r="AB25" s="37"/>
    </row>
    <row r="26" spans="1:28" ht="8.25" customHeight="1">
      <c r="A26" s="37"/>
      <c r="B26" s="37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29"/>
      <c r="N26" s="33"/>
      <c r="O26" s="25"/>
      <c r="P26" s="25"/>
      <c r="Q26" s="51"/>
      <c r="R26" s="50"/>
      <c r="S26" s="33"/>
      <c r="T26" s="29"/>
      <c r="U26" s="25"/>
      <c r="V26" s="25"/>
      <c r="W26" s="25"/>
      <c r="X26" s="25"/>
      <c r="Y26" s="25"/>
      <c r="Z26" s="33"/>
      <c r="AA26" s="37"/>
      <c r="AB26" s="37"/>
    </row>
    <row r="27" spans="1:28" ht="18" customHeight="1" thickBot="1">
      <c r="A27" s="37"/>
      <c r="B27" s="37"/>
      <c r="C27" s="33"/>
      <c r="D27" s="34"/>
      <c r="E27" s="852" t="s">
        <v>218</v>
      </c>
      <c r="F27" s="853"/>
      <c r="G27" s="853"/>
      <c r="H27" s="854"/>
      <c r="I27" s="33"/>
      <c r="J27" s="33"/>
      <c r="K27" s="33"/>
      <c r="L27" s="33"/>
      <c r="M27" s="26" t="s">
        <v>115</v>
      </c>
      <c r="N27" s="33"/>
      <c r="O27" s="476"/>
      <c r="P27" s="32" t="s">
        <v>75</v>
      </c>
      <c r="Q27" s="51"/>
      <c r="R27" s="50"/>
      <c r="S27" s="33"/>
      <c r="T27" s="26" t="s">
        <v>115</v>
      </c>
      <c r="U27" s="53"/>
      <c r="V27" s="476"/>
      <c r="W27" s="32" t="s">
        <v>75</v>
      </c>
      <c r="X27" s="25"/>
      <c r="Y27" s="25"/>
      <c r="Z27" s="33"/>
      <c r="AA27" s="37"/>
      <c r="AB27" s="37"/>
    </row>
    <row r="28" spans="1:28" ht="8.25" customHeight="1">
      <c r="A28" s="37"/>
      <c r="B28" s="37"/>
      <c r="C28" s="33"/>
      <c r="D28" s="33"/>
      <c r="E28" s="855"/>
      <c r="F28" s="856"/>
      <c r="G28" s="856"/>
      <c r="H28" s="857"/>
      <c r="I28" s="33"/>
      <c r="J28" s="33"/>
      <c r="K28" s="33"/>
      <c r="L28" s="33"/>
      <c r="M28" s="55"/>
      <c r="N28" s="33"/>
      <c r="O28" s="54"/>
      <c r="P28" s="55"/>
      <c r="Q28" s="51"/>
      <c r="R28" s="50"/>
      <c r="S28" s="33"/>
      <c r="T28" s="55"/>
      <c r="U28" s="55"/>
      <c r="V28" s="54"/>
      <c r="W28" s="34"/>
      <c r="X28" s="25"/>
      <c r="Y28" s="25"/>
      <c r="Z28" s="33"/>
      <c r="AA28" s="37"/>
      <c r="AB28" s="37"/>
    </row>
    <row r="29" spans="1:28" ht="18" customHeight="1" thickBot="1">
      <c r="A29" s="37"/>
      <c r="B29" s="37"/>
      <c r="C29" s="33"/>
      <c r="D29" s="33"/>
      <c r="E29" s="858" t="s">
        <v>435</v>
      </c>
      <c r="F29" s="106"/>
      <c r="G29" s="106"/>
      <c r="H29" s="107"/>
      <c r="I29" s="33"/>
      <c r="J29" s="33"/>
      <c r="K29" s="33"/>
      <c r="L29" s="33"/>
      <c r="M29" s="26" t="s">
        <v>116</v>
      </c>
      <c r="N29" s="33"/>
      <c r="O29" s="476"/>
      <c r="P29" s="32" t="s">
        <v>75</v>
      </c>
      <c r="Q29" s="51"/>
      <c r="R29" s="50"/>
      <c r="S29" s="33"/>
      <c r="T29" s="26" t="s">
        <v>116</v>
      </c>
      <c r="U29" s="53"/>
      <c r="V29" s="476"/>
      <c r="W29" s="32" t="s">
        <v>75</v>
      </c>
      <c r="X29" s="25"/>
      <c r="Y29" s="25"/>
      <c r="Z29" s="33"/>
      <c r="AA29" s="37"/>
      <c r="AB29" s="37"/>
    </row>
    <row r="30" spans="1:28" ht="8.25" customHeight="1">
      <c r="A30" s="37"/>
      <c r="B30" s="37"/>
      <c r="C30" s="33"/>
      <c r="D30" s="33"/>
      <c r="E30" s="859"/>
      <c r="F30" s="104"/>
      <c r="G30" s="104"/>
      <c r="H30" s="105"/>
      <c r="I30" s="33"/>
      <c r="J30" s="33"/>
      <c r="K30" s="33"/>
      <c r="L30" s="33"/>
      <c r="M30" s="55"/>
      <c r="N30" s="33"/>
      <c r="O30" s="54"/>
      <c r="P30" s="55"/>
      <c r="Q30" s="51"/>
      <c r="R30" s="50"/>
      <c r="S30" s="33"/>
      <c r="T30" s="55"/>
      <c r="U30" s="55"/>
      <c r="V30" s="54"/>
      <c r="W30" s="34"/>
      <c r="X30" s="25"/>
      <c r="Y30" s="25"/>
      <c r="Z30" s="33"/>
      <c r="AA30" s="37"/>
      <c r="AB30" s="37"/>
    </row>
    <row r="31" spans="1:28" ht="18" customHeight="1" thickBot="1">
      <c r="A31" s="37"/>
      <c r="B31" s="37"/>
      <c r="C31" s="33"/>
      <c r="D31" s="33"/>
      <c r="E31" s="57" t="s">
        <v>408</v>
      </c>
      <c r="F31" s="44"/>
      <c r="G31" s="477"/>
      <c r="H31" s="58"/>
      <c r="I31" s="33"/>
      <c r="J31" s="33"/>
      <c r="K31" s="33"/>
      <c r="L31" s="33"/>
      <c r="M31" s="26" t="s">
        <v>117</v>
      </c>
      <c r="N31" s="33"/>
      <c r="O31" s="476"/>
      <c r="P31" s="32" t="s">
        <v>75</v>
      </c>
      <c r="Q31" s="51"/>
      <c r="R31" s="50"/>
      <c r="S31" s="33"/>
      <c r="T31" s="26" t="s">
        <v>117</v>
      </c>
      <c r="U31" s="53"/>
      <c r="V31" s="476"/>
      <c r="W31" s="32"/>
      <c r="X31" s="25"/>
      <c r="Y31" s="25"/>
      <c r="Z31" s="33"/>
      <c r="AA31" s="37"/>
      <c r="AB31" s="37"/>
    </row>
    <row r="32" spans="1:28" ht="8.25" customHeight="1">
      <c r="A32" s="37"/>
      <c r="B32" s="37"/>
      <c r="C32" s="33"/>
      <c r="D32" s="33"/>
      <c r="E32" s="59"/>
      <c r="F32" s="60"/>
      <c r="G32" s="60"/>
      <c r="H32" s="61"/>
      <c r="I32" s="33"/>
      <c r="J32" s="33"/>
      <c r="K32" s="33"/>
      <c r="L32" s="33"/>
      <c r="M32" s="55"/>
      <c r="N32" s="33"/>
      <c r="O32" s="54"/>
      <c r="P32" s="55"/>
      <c r="Q32" s="51"/>
      <c r="R32" s="50"/>
      <c r="S32" s="33"/>
      <c r="T32" s="55"/>
      <c r="U32" s="55"/>
      <c r="V32" s="54"/>
      <c r="W32" s="34"/>
      <c r="X32" s="25"/>
      <c r="Y32" s="25"/>
      <c r="Z32" s="33"/>
      <c r="AA32" s="37"/>
      <c r="AB32" s="37"/>
    </row>
    <row r="33" spans="1:28" ht="18" customHeight="1" thickBot="1">
      <c r="A33" s="37"/>
      <c r="B33" s="37"/>
      <c r="C33" s="33"/>
      <c r="D33" s="33"/>
      <c r="E33" s="57" t="s">
        <v>113</v>
      </c>
      <c r="F33" s="44"/>
      <c r="G33" s="477"/>
      <c r="H33" s="58"/>
      <c r="I33" s="33"/>
      <c r="J33" s="33"/>
      <c r="K33" s="33"/>
      <c r="L33" s="33"/>
      <c r="M33" s="26" t="s">
        <v>118</v>
      </c>
      <c r="N33" s="33"/>
      <c r="O33" s="476"/>
      <c r="P33" s="32" t="s">
        <v>75</v>
      </c>
      <c r="Q33" s="51"/>
      <c r="R33" s="50"/>
      <c r="S33" s="33"/>
      <c r="T33" s="26" t="s">
        <v>118</v>
      </c>
      <c r="U33" s="53"/>
      <c r="V33" s="476"/>
      <c r="W33" s="32" t="s">
        <v>75</v>
      </c>
      <c r="X33" s="25"/>
      <c r="Y33" s="25"/>
      <c r="Z33" s="33"/>
      <c r="AA33" s="37"/>
      <c r="AB33" s="37"/>
    </row>
    <row r="34" spans="1:28" ht="8.25" customHeight="1">
      <c r="A34" s="37"/>
      <c r="B34" s="37"/>
      <c r="C34" s="33"/>
      <c r="D34" s="50"/>
      <c r="E34" s="406"/>
      <c r="F34" s="60"/>
      <c r="G34" s="60"/>
      <c r="H34" s="61"/>
      <c r="I34" s="33"/>
      <c r="J34" s="33"/>
      <c r="K34" s="33"/>
      <c r="L34" s="33"/>
      <c r="M34" s="187"/>
      <c r="N34" s="33"/>
      <c r="O34" s="478"/>
      <c r="P34" s="55"/>
      <c r="Q34" s="51"/>
      <c r="R34" s="50"/>
      <c r="S34" s="33"/>
      <c r="T34" s="479"/>
      <c r="U34" s="55"/>
      <c r="V34" s="478"/>
      <c r="W34" s="34"/>
      <c r="X34" s="25"/>
      <c r="Y34" s="25"/>
      <c r="Z34" s="33"/>
      <c r="AA34" s="37"/>
      <c r="AB34" s="37"/>
    </row>
    <row r="35" spans="1:28" ht="18" customHeight="1">
      <c r="A35" s="37"/>
      <c r="B35" s="37"/>
      <c r="C35" s="33"/>
      <c r="D35" s="480"/>
      <c r="E35" s="57" t="s">
        <v>126</v>
      </c>
      <c r="F35" s="44"/>
      <c r="G35" s="481"/>
      <c r="H35" s="61"/>
      <c r="I35" s="33"/>
      <c r="J35" s="33"/>
      <c r="K35" s="33"/>
      <c r="L35" s="33"/>
      <c r="M35" s="26"/>
      <c r="N35" s="33"/>
      <c r="O35" s="33"/>
      <c r="P35" s="32"/>
      <c r="Q35" s="51"/>
      <c r="R35" s="50"/>
      <c r="S35" s="33"/>
      <c r="T35" s="26"/>
      <c r="U35" s="53"/>
      <c r="V35" s="33"/>
      <c r="W35" s="32"/>
      <c r="X35" s="25"/>
      <c r="Y35" s="25"/>
      <c r="Z35" s="33"/>
      <c r="AA35" s="37"/>
      <c r="AB35" s="37"/>
    </row>
    <row r="36" spans="1:28" ht="8.25" customHeight="1">
      <c r="A36" s="37"/>
      <c r="B36" s="37"/>
      <c r="C36" s="33"/>
      <c r="D36" s="482"/>
      <c r="E36" s="406"/>
      <c r="F36" s="60"/>
      <c r="G36" s="60"/>
      <c r="H36" s="61"/>
      <c r="I36" s="33"/>
      <c r="J36" s="33"/>
      <c r="K36" s="33"/>
      <c r="L36" s="33"/>
      <c r="M36" s="187"/>
      <c r="N36" s="33"/>
      <c r="O36" s="478"/>
      <c r="P36" s="55"/>
      <c r="Q36" s="51"/>
      <c r="R36" s="50"/>
      <c r="S36" s="33"/>
      <c r="T36" s="479"/>
      <c r="U36" s="55"/>
      <c r="V36" s="55"/>
      <c r="W36" s="34"/>
      <c r="X36" s="25"/>
      <c r="Y36" s="25"/>
      <c r="Z36" s="33"/>
      <c r="AA36" s="37"/>
      <c r="AB36" s="37"/>
    </row>
    <row r="37" spans="1:28" ht="18" customHeight="1" thickBot="1">
      <c r="A37" s="37"/>
      <c r="B37" s="37"/>
      <c r="C37" s="33"/>
      <c r="D37" s="50"/>
      <c r="E37" s="33"/>
      <c r="F37" s="33"/>
      <c r="G37" s="33"/>
      <c r="H37" s="33"/>
      <c r="I37" s="33"/>
      <c r="J37" s="33"/>
      <c r="K37" s="33"/>
      <c r="L37" s="33"/>
      <c r="M37" s="27" t="s">
        <v>219</v>
      </c>
      <c r="N37" s="33"/>
      <c r="O37" s="24"/>
      <c r="P37" s="35" t="s">
        <v>75</v>
      </c>
      <c r="Q37" s="51"/>
      <c r="R37" s="50"/>
      <c r="S37" s="33"/>
      <c r="T37" s="27" t="s">
        <v>219</v>
      </c>
      <c r="U37" s="33"/>
      <c r="V37" s="24"/>
      <c r="W37" s="35" t="s">
        <v>75</v>
      </c>
      <c r="X37" s="33"/>
      <c r="Y37" s="33"/>
      <c r="Z37" s="33"/>
      <c r="AA37" s="37"/>
      <c r="AB37" s="37"/>
    </row>
    <row r="38" spans="1:28" ht="8.25" customHeight="1">
      <c r="A38" s="37"/>
      <c r="B38" s="37"/>
      <c r="C38" s="33"/>
      <c r="D38" s="50"/>
      <c r="E38" s="307"/>
      <c r="F38" s="163"/>
      <c r="G38" s="163"/>
      <c r="H38" s="416"/>
      <c r="I38" s="33"/>
      <c r="J38" s="33"/>
      <c r="K38" s="33"/>
      <c r="L38" s="33"/>
      <c r="M38" s="28"/>
      <c r="N38" s="33"/>
      <c r="O38" s="62"/>
      <c r="P38" s="55"/>
      <c r="Q38" s="51"/>
      <c r="R38" s="50"/>
      <c r="S38" s="33"/>
      <c r="T38" s="31"/>
      <c r="U38" s="55"/>
      <c r="V38" s="28"/>
      <c r="W38" s="34"/>
      <c r="X38" s="25"/>
      <c r="Y38" s="25"/>
      <c r="Z38" s="33"/>
      <c r="AA38" s="37"/>
      <c r="AB38" s="37"/>
    </row>
    <row r="39" spans="1:28" ht="18" customHeight="1" thickBot="1">
      <c r="A39" s="37"/>
      <c r="B39" s="37"/>
      <c r="C39" s="33"/>
      <c r="D39" s="50"/>
      <c r="E39" s="57" t="s">
        <v>119</v>
      </c>
      <c r="F39" s="44"/>
      <c r="G39" s="477"/>
      <c r="H39" s="61"/>
      <c r="I39" s="33"/>
      <c r="J39" s="33"/>
      <c r="K39" s="33"/>
      <c r="L39" s="33"/>
      <c r="M39" s="27" t="s">
        <v>220</v>
      </c>
      <c r="N39" s="33"/>
      <c r="O39" s="24"/>
      <c r="P39" s="35" t="s">
        <v>75</v>
      </c>
      <c r="Q39" s="51"/>
      <c r="R39" s="50"/>
      <c r="S39" s="33"/>
      <c r="T39" s="27" t="s">
        <v>220</v>
      </c>
      <c r="U39" s="33"/>
      <c r="V39" s="24"/>
      <c r="W39" s="35" t="s">
        <v>75</v>
      </c>
      <c r="X39" s="33"/>
      <c r="Y39" s="33"/>
      <c r="Z39" s="33"/>
      <c r="AA39" s="37"/>
      <c r="AB39" s="37"/>
    </row>
    <row r="40" spans="1:28" ht="6" customHeight="1" thickBot="1">
      <c r="A40" s="37"/>
      <c r="B40" s="37"/>
      <c r="C40" s="33"/>
      <c r="D40" s="50"/>
      <c r="E40" s="63"/>
      <c r="F40" s="64"/>
      <c r="G40" s="64"/>
      <c r="H40" s="65"/>
      <c r="I40" s="33"/>
      <c r="J40" s="33"/>
      <c r="K40" s="33"/>
      <c r="L40" s="33"/>
      <c r="M40" s="29"/>
      <c r="N40" s="33"/>
      <c r="O40" s="29"/>
      <c r="P40" s="29"/>
      <c r="Q40" s="51"/>
      <c r="R40" s="50"/>
      <c r="S40" s="33"/>
      <c r="T40" s="29"/>
      <c r="U40" s="29"/>
      <c r="V40" s="29"/>
      <c r="W40" s="29"/>
      <c r="X40" s="29"/>
      <c r="Y40" s="29"/>
      <c r="Z40" s="33"/>
      <c r="AA40" s="37"/>
      <c r="AB40" s="37"/>
    </row>
    <row r="41" spans="1:28" ht="16.5" customHeight="1" thickTop="1">
      <c r="A41" s="37"/>
      <c r="B41" s="37"/>
      <c r="C41" s="33"/>
      <c r="D41" s="95"/>
      <c r="E41" s="33"/>
      <c r="F41" s="33"/>
      <c r="G41" s="33"/>
      <c r="H41" s="33"/>
      <c r="I41" s="33"/>
      <c r="J41" s="33"/>
      <c r="K41" s="33"/>
      <c r="L41" s="33"/>
      <c r="M41" s="30"/>
      <c r="N41" s="33"/>
      <c r="O41" s="103" t="str">
        <f>IF(O37&gt;0.997*$G31,"Guindant est trop grand ou P trop petit","")</f>
        <v/>
      </c>
      <c r="P41" s="419"/>
      <c r="Q41" s="50"/>
      <c r="R41" s="50"/>
      <c r="S41" s="33"/>
      <c r="T41" s="30"/>
      <c r="U41" s="33"/>
      <c r="V41" s="102"/>
      <c r="W41" s="36"/>
      <c r="X41" s="103" t="str">
        <f>IF(V37&gt;0.997*$G31,"Guindant est trop grand ou P trop petit","")</f>
        <v/>
      </c>
      <c r="Y41" s="36"/>
      <c r="Z41" s="33"/>
      <c r="AA41" s="37"/>
      <c r="AB41" s="37"/>
    </row>
    <row r="42" spans="1:28" ht="4.5" customHeight="1">
      <c r="A42" s="37"/>
      <c r="B42" s="37"/>
      <c r="C42" s="33"/>
      <c r="D42" s="95"/>
      <c r="E42" s="33"/>
      <c r="F42" s="33"/>
      <c r="G42" s="33"/>
      <c r="H42" s="33"/>
      <c r="I42" s="33"/>
      <c r="J42" s="33"/>
      <c r="K42" s="33"/>
      <c r="L42" s="33"/>
      <c r="M42" s="30"/>
      <c r="N42" s="33"/>
      <c r="O42" s="103"/>
      <c r="P42" s="419"/>
      <c r="Q42" s="50"/>
      <c r="R42" s="50"/>
      <c r="S42" s="33"/>
      <c r="T42" s="30"/>
      <c r="U42" s="33"/>
      <c r="V42" s="102"/>
      <c r="W42" s="36"/>
      <c r="X42" s="103"/>
      <c r="Y42" s="36"/>
      <c r="Z42" s="33"/>
      <c r="AA42" s="37"/>
      <c r="AB42" s="37"/>
    </row>
    <row r="43" spans="1:28" ht="16.5" customHeight="1" thickBot="1">
      <c r="A43" s="37"/>
      <c r="B43" s="37"/>
      <c r="C43" s="33"/>
      <c r="D43" s="95"/>
      <c r="E43" s="33"/>
      <c r="F43" s="33"/>
      <c r="G43" s="33"/>
      <c r="H43" s="33"/>
      <c r="I43" s="33"/>
      <c r="J43" s="33"/>
      <c r="K43" s="33"/>
      <c r="L43" s="33"/>
      <c r="M43" s="30"/>
      <c r="N43" s="33"/>
      <c r="O43" s="157" t="str">
        <f>IF(O39&gt;0.995*$G33,"Bordure est trop grande ou E trop petit","")</f>
        <v/>
      </c>
      <c r="P43" s="419"/>
      <c r="Q43" s="50"/>
      <c r="R43" s="50"/>
      <c r="S43" s="33"/>
      <c r="T43" s="30"/>
      <c r="U43" s="33"/>
      <c r="V43" s="103"/>
      <c r="W43" s="36"/>
      <c r="X43" s="157" t="str">
        <f>IF(V39&gt;0.995*$G33,"Bordure est trop grande ou E trop petit","")</f>
        <v/>
      </c>
      <c r="Y43" s="36"/>
      <c r="Z43" s="33"/>
      <c r="AA43" s="37"/>
      <c r="AB43" s="37"/>
    </row>
    <row r="44" spans="1:28" ht="18" customHeight="1">
      <c r="A44" s="37"/>
      <c r="B44" s="37"/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30" t="s">
        <v>212</v>
      </c>
      <c r="N44" s="33"/>
      <c r="O44" s="453" t="str">
        <f>IF(OR($G31="",$G33="",O25="",O27="",O29="",O31="",O33=""),"",ROUND($G31/8*($G33+2*O33+2*O31+1.5*O29+O27+0.5*O25),2))</f>
        <v/>
      </c>
      <c r="P44" s="36" t="s">
        <v>214</v>
      </c>
      <c r="Q44" s="51"/>
      <c r="R44" s="50"/>
      <c r="S44" s="33"/>
      <c r="T44" s="30" t="s">
        <v>212</v>
      </c>
      <c r="U44" s="53"/>
      <c r="V44" s="453" t="str">
        <f>IF(OR($G31="",$G33="",V25="",V27="",V29="",V31="",V33=""),"",ROUND($G31/8*($G33+2*V33+2*V31+1.5*V29+V27+0.5*V25),2))</f>
        <v/>
      </c>
      <c r="W44" s="36" t="s">
        <v>214</v>
      </c>
      <c r="X44" s="25"/>
      <c r="Y44" s="25"/>
      <c r="Z44" s="33"/>
      <c r="AA44" s="37"/>
      <c r="AB44" s="37"/>
    </row>
    <row r="45" spans="1:28" ht="4.5" customHeight="1">
      <c r="A45" s="37"/>
      <c r="B45" s="37"/>
      <c r="C45" s="33"/>
      <c r="D45" s="95"/>
      <c r="E45" s="33"/>
      <c r="F45" s="33"/>
      <c r="G45" s="33"/>
      <c r="H45" s="33"/>
      <c r="I45" s="33"/>
      <c r="J45" s="33"/>
      <c r="K45" s="33"/>
      <c r="L45" s="33"/>
      <c r="M45" s="30"/>
      <c r="N45" s="33"/>
      <c r="O45" s="102"/>
      <c r="P45" s="36"/>
      <c r="Q45" s="50"/>
      <c r="R45" s="50"/>
      <c r="S45" s="33"/>
      <c r="T45" s="30"/>
      <c r="U45" s="33"/>
      <c r="V45" s="102"/>
      <c r="W45" s="36"/>
      <c r="X45" s="102"/>
      <c r="Y45" s="36"/>
      <c r="Z45" s="33"/>
      <c r="AA45" s="37"/>
      <c r="AB45" s="37"/>
    </row>
    <row r="46" spans="1:28" ht="6.75" customHeight="1">
      <c r="A46" s="37"/>
      <c r="B46" s="37"/>
      <c r="C46" s="37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</row>
    <row r="47" spans="1:28" ht="18.75" customHeight="1">
      <c r="A47" s="37"/>
      <c r="B47" s="833" t="s">
        <v>409</v>
      </c>
      <c r="C47" s="835" t="s">
        <v>410</v>
      </c>
      <c r="D47" s="836"/>
      <c r="E47" s="836"/>
      <c r="F47" s="836"/>
      <c r="G47" s="836"/>
      <c r="H47" s="836"/>
      <c r="I47" s="836"/>
      <c r="J47" s="836"/>
      <c r="K47" s="836"/>
      <c r="L47" s="836"/>
      <c r="M47" s="836"/>
      <c r="N47" s="836"/>
      <c r="O47" s="836"/>
      <c r="P47" s="836"/>
      <c r="Q47" s="836"/>
      <c r="R47" s="836"/>
      <c r="S47" s="836"/>
      <c r="T47" s="836"/>
      <c r="U47" s="836"/>
      <c r="V47" s="836"/>
      <c r="W47" s="836"/>
      <c r="X47" s="836"/>
      <c r="Y47" s="836"/>
      <c r="Z47" s="836"/>
      <c r="AA47" s="839" t="s">
        <v>409</v>
      </c>
      <c r="AB47" s="66"/>
    </row>
    <row r="48" spans="1:28" ht="9.75" customHeight="1">
      <c r="A48" s="37"/>
      <c r="B48" s="833"/>
      <c r="C48" s="483"/>
      <c r="D48" s="483"/>
      <c r="E48" s="483"/>
      <c r="F48" s="483"/>
      <c r="G48" s="483"/>
      <c r="H48" s="483"/>
      <c r="I48" s="483"/>
      <c r="J48" s="483"/>
      <c r="K48" s="483"/>
      <c r="L48" s="483"/>
      <c r="M48" s="483"/>
      <c r="N48" s="483"/>
      <c r="O48" s="483"/>
      <c r="P48" s="483"/>
      <c r="Q48" s="483"/>
      <c r="R48" s="483"/>
      <c r="S48" s="483"/>
      <c r="T48" s="483"/>
      <c r="U48" s="483"/>
      <c r="V48" s="483"/>
      <c r="W48" s="483"/>
      <c r="X48" s="483"/>
      <c r="Y48" s="483"/>
      <c r="Z48" s="483"/>
      <c r="AA48" s="839"/>
      <c r="AB48" s="37"/>
    </row>
    <row r="49" spans="1:28" ht="17.25" customHeight="1">
      <c r="A49" s="37"/>
      <c r="B49" s="833"/>
      <c r="C49" s="483"/>
      <c r="D49" s="484"/>
      <c r="E49" s="474"/>
      <c r="F49" s="485"/>
      <c r="G49" s="802"/>
      <c r="H49" s="803"/>
      <c r="I49" s="804"/>
      <c r="J49" s="805"/>
      <c r="K49" s="486"/>
      <c r="L49" s="487"/>
      <c r="M49" s="474"/>
      <c r="N49" s="485"/>
      <c r="O49" s="802"/>
      <c r="P49" s="803"/>
      <c r="Q49" s="804"/>
      <c r="R49" s="488"/>
      <c r="S49" s="487"/>
      <c r="T49" s="474"/>
      <c r="U49" s="485"/>
      <c r="V49" s="802"/>
      <c r="W49" s="803"/>
      <c r="X49" s="804"/>
      <c r="Y49" s="485"/>
      <c r="Z49" s="489"/>
      <c r="AA49" s="839"/>
      <c r="AB49" s="490"/>
    </row>
    <row r="50" spans="1:28" ht="6" customHeight="1">
      <c r="A50" s="37"/>
      <c r="B50" s="833"/>
      <c r="C50" s="483"/>
      <c r="D50" s="484"/>
      <c r="E50" s="484"/>
      <c r="F50" s="484"/>
      <c r="G50" s="484"/>
      <c r="H50" s="484"/>
      <c r="I50" s="484"/>
      <c r="J50" s="484"/>
      <c r="K50" s="491"/>
      <c r="L50" s="487"/>
      <c r="M50" s="484"/>
      <c r="N50" s="484"/>
      <c r="O50" s="484"/>
      <c r="P50" s="484"/>
      <c r="Q50" s="484"/>
      <c r="R50" s="492"/>
      <c r="S50" s="487"/>
      <c r="T50" s="484"/>
      <c r="U50" s="484"/>
      <c r="V50" s="484"/>
      <c r="W50" s="484"/>
      <c r="X50" s="484"/>
      <c r="Y50" s="484"/>
      <c r="Z50" s="493"/>
      <c r="AA50" s="839"/>
      <c r="AB50" s="490"/>
    </row>
    <row r="51" spans="1:28" ht="17.25" customHeight="1">
      <c r="A51" s="37"/>
      <c r="B51" s="833"/>
      <c r="C51" s="483"/>
      <c r="D51" s="484"/>
      <c r="E51" s="484"/>
      <c r="F51" s="484"/>
      <c r="G51" s="494" t="s">
        <v>411</v>
      </c>
      <c r="H51" s="485"/>
      <c r="I51" s="485"/>
      <c r="J51" s="485"/>
      <c r="K51" s="495"/>
      <c r="L51" s="487"/>
      <c r="M51" s="484"/>
      <c r="N51" s="484"/>
      <c r="O51" s="496" t="s">
        <v>411</v>
      </c>
      <c r="P51" s="485"/>
      <c r="Q51" s="485"/>
      <c r="R51" s="497"/>
      <c r="S51" s="487"/>
      <c r="T51" s="484"/>
      <c r="U51" s="484"/>
      <c r="V51" s="494" t="s">
        <v>277</v>
      </c>
      <c r="W51" s="485"/>
      <c r="X51" s="485"/>
      <c r="Y51" s="498">
        <v>1</v>
      </c>
      <c r="Z51" s="497"/>
      <c r="AA51" s="839"/>
      <c r="AB51" s="490"/>
    </row>
    <row r="52" spans="1:28" ht="6.75" customHeight="1">
      <c r="A52" s="37"/>
      <c r="B52" s="833"/>
      <c r="C52" s="483"/>
      <c r="D52" s="484"/>
      <c r="E52" s="485"/>
      <c r="F52" s="485"/>
      <c r="G52" s="483"/>
      <c r="H52" s="485"/>
      <c r="I52" s="485"/>
      <c r="J52" s="485"/>
      <c r="K52" s="491"/>
      <c r="L52" s="487"/>
      <c r="M52" s="485"/>
      <c r="N52" s="485"/>
      <c r="O52" s="485"/>
      <c r="P52" s="485"/>
      <c r="Q52" s="485"/>
      <c r="R52" s="493"/>
      <c r="S52" s="487"/>
      <c r="T52" s="485"/>
      <c r="U52" s="485"/>
      <c r="V52" s="485"/>
      <c r="W52" s="485"/>
      <c r="X52" s="485"/>
      <c r="Y52" s="485"/>
      <c r="Z52" s="489"/>
      <c r="AA52" s="839"/>
      <c r="AB52" s="70"/>
    </row>
    <row r="53" spans="1:28" ht="18" customHeight="1" thickBot="1">
      <c r="A53" s="37"/>
      <c r="B53" s="833"/>
      <c r="C53" s="483"/>
      <c r="D53" s="484"/>
      <c r="E53" s="499" t="s">
        <v>122</v>
      </c>
      <c r="F53" s="500"/>
      <c r="G53" s="476"/>
      <c r="H53" s="817" t="s">
        <v>75</v>
      </c>
      <c r="I53" s="818"/>
      <c r="J53" s="501">
        <f>IF(G53="",0.05*G63,G53)</f>
        <v>0</v>
      </c>
      <c r="K53" s="502"/>
      <c r="L53" s="487"/>
      <c r="M53" s="499" t="s">
        <v>122</v>
      </c>
      <c r="N53" s="500"/>
      <c r="O53" s="476"/>
      <c r="P53" s="817" t="s">
        <v>75</v>
      </c>
      <c r="Q53" s="818"/>
      <c r="R53" s="503">
        <f>IF(O53="",0.05*O63,O53)</f>
        <v>0</v>
      </c>
      <c r="S53" s="487"/>
      <c r="T53" s="499" t="s">
        <v>122</v>
      </c>
      <c r="U53" s="500"/>
      <c r="V53" s="476"/>
      <c r="W53" s="817" t="s">
        <v>75</v>
      </c>
      <c r="X53" s="818"/>
      <c r="Y53" s="503">
        <f>IF(V53="",0.05*V63,V53)</f>
        <v>0</v>
      </c>
      <c r="Z53" s="485"/>
      <c r="AA53" s="839"/>
      <c r="AB53" s="71"/>
    </row>
    <row r="54" spans="1:28" ht="8.25" customHeight="1">
      <c r="A54" s="37"/>
      <c r="B54" s="833"/>
      <c r="C54" s="483"/>
      <c r="D54" s="484"/>
      <c r="E54" s="485"/>
      <c r="F54" s="485"/>
      <c r="G54" s="485"/>
      <c r="H54" s="485"/>
      <c r="I54" s="485"/>
      <c r="J54" s="493"/>
      <c r="K54" s="485"/>
      <c r="L54" s="487"/>
      <c r="M54" s="485"/>
      <c r="N54" s="485"/>
      <c r="O54" s="485"/>
      <c r="P54" s="485"/>
      <c r="Q54" s="485"/>
      <c r="R54" s="493"/>
      <c r="S54" s="487"/>
      <c r="T54" s="485"/>
      <c r="U54" s="485"/>
      <c r="V54" s="485"/>
      <c r="W54" s="485"/>
      <c r="X54" s="485"/>
      <c r="Y54" s="493"/>
      <c r="Z54" s="485"/>
      <c r="AA54" s="839"/>
      <c r="AB54" s="70"/>
    </row>
    <row r="55" spans="1:28" ht="18" customHeight="1" thickBot="1">
      <c r="A55" s="37"/>
      <c r="B55" s="833"/>
      <c r="C55" s="483"/>
      <c r="D55" s="484"/>
      <c r="E55" s="499" t="s">
        <v>123</v>
      </c>
      <c r="F55" s="504"/>
      <c r="G55" s="476"/>
      <c r="H55" s="817" t="s">
        <v>75</v>
      </c>
      <c r="I55" s="818"/>
      <c r="J55" s="501">
        <f>IF(G55="",0.125*G63+0.875*J53,G55)</f>
        <v>0</v>
      </c>
      <c r="K55" s="500"/>
      <c r="L55" s="505"/>
      <c r="M55" s="499" t="s">
        <v>123</v>
      </c>
      <c r="N55" s="504"/>
      <c r="O55" s="476"/>
      <c r="P55" s="817" t="s">
        <v>75</v>
      </c>
      <c r="Q55" s="818"/>
      <c r="R55" s="501">
        <f>IF(O55="",0.125*O63+0.875*R53,O55)</f>
        <v>0</v>
      </c>
      <c r="S55" s="505"/>
      <c r="T55" s="499" t="s">
        <v>123</v>
      </c>
      <c r="U55" s="504"/>
      <c r="V55" s="476"/>
      <c r="W55" s="817" t="s">
        <v>75</v>
      </c>
      <c r="X55" s="818"/>
      <c r="Y55" s="501">
        <f>IF(V55="",0.125*V63+0.875*Y53,V55)</f>
        <v>0</v>
      </c>
      <c r="Z55" s="506"/>
      <c r="AA55" s="839"/>
      <c r="AB55" s="71"/>
    </row>
    <row r="56" spans="1:28" ht="8.25" customHeight="1">
      <c r="A56" s="37"/>
      <c r="B56" s="833"/>
      <c r="C56" s="483"/>
      <c r="D56" s="484"/>
      <c r="E56" s="504"/>
      <c r="F56" s="504"/>
      <c r="G56" s="504"/>
      <c r="H56" s="504"/>
      <c r="I56" s="507"/>
      <c r="J56" s="501"/>
      <c r="K56" s="500"/>
      <c r="L56" s="508"/>
      <c r="M56" s="504"/>
      <c r="N56" s="504"/>
      <c r="O56" s="504"/>
      <c r="P56" s="504"/>
      <c r="Q56" s="507"/>
      <c r="R56" s="501"/>
      <c r="S56" s="508"/>
      <c r="T56" s="504"/>
      <c r="U56" s="504"/>
      <c r="V56" s="504"/>
      <c r="W56" s="504"/>
      <c r="X56" s="507"/>
      <c r="Y56" s="501"/>
      <c r="Z56" s="509"/>
      <c r="AA56" s="839"/>
      <c r="AB56" s="78"/>
    </row>
    <row r="57" spans="1:28" ht="18" customHeight="1" thickBot="1">
      <c r="A57" s="37"/>
      <c r="B57" s="833"/>
      <c r="C57" s="483"/>
      <c r="D57" s="484"/>
      <c r="E57" s="499" t="s">
        <v>359</v>
      </c>
      <c r="F57" s="504"/>
      <c r="G57" s="476"/>
      <c r="H57" s="817" t="s">
        <v>75</v>
      </c>
      <c r="I57" s="818"/>
      <c r="J57" s="501">
        <f>IF(G57="",0.25*G63+0.75*J53,G57)</f>
        <v>0</v>
      </c>
      <c r="K57" s="500"/>
      <c r="L57" s="505"/>
      <c r="M57" s="499" t="s">
        <v>359</v>
      </c>
      <c r="N57" s="504"/>
      <c r="O57" s="476"/>
      <c r="P57" s="817" t="s">
        <v>75</v>
      </c>
      <c r="Q57" s="818"/>
      <c r="R57" s="501">
        <f>IF(O57="",0.25*O63+0.75*R53,O57)</f>
        <v>0</v>
      </c>
      <c r="S57" s="505"/>
      <c r="T57" s="499" t="s">
        <v>359</v>
      </c>
      <c r="U57" s="504"/>
      <c r="V57" s="476"/>
      <c r="W57" s="817" t="s">
        <v>75</v>
      </c>
      <c r="X57" s="818"/>
      <c r="Y57" s="501">
        <f>IF(V57="",0.25*V63+0.75*Y53,V57)</f>
        <v>0</v>
      </c>
      <c r="Z57" s="506"/>
      <c r="AA57" s="839"/>
      <c r="AB57" s="71"/>
    </row>
    <row r="58" spans="1:28" ht="8.25" customHeight="1">
      <c r="A58" s="37"/>
      <c r="B58" s="833"/>
      <c r="C58" s="483"/>
      <c r="D58" s="484"/>
      <c r="E58" s="504"/>
      <c r="F58" s="504"/>
      <c r="G58" s="504"/>
      <c r="H58" s="504"/>
      <c r="I58" s="507"/>
      <c r="J58" s="501"/>
      <c r="K58" s="500"/>
      <c r="L58" s="508"/>
      <c r="M58" s="504"/>
      <c r="N58" s="504"/>
      <c r="O58" s="504"/>
      <c r="P58" s="504"/>
      <c r="Q58" s="507"/>
      <c r="R58" s="501"/>
      <c r="S58" s="508"/>
      <c r="T58" s="504"/>
      <c r="U58" s="504"/>
      <c r="V58" s="504"/>
      <c r="W58" s="504"/>
      <c r="X58" s="507"/>
      <c r="Y58" s="501"/>
      <c r="Z58" s="509"/>
      <c r="AA58" s="839"/>
      <c r="AB58" s="78"/>
    </row>
    <row r="59" spans="1:28" ht="18" customHeight="1" thickBot="1">
      <c r="A59" s="37"/>
      <c r="B59" s="833"/>
      <c r="C59" s="483"/>
      <c r="D59" s="484"/>
      <c r="E59" s="499" t="s">
        <v>124</v>
      </c>
      <c r="F59" s="504"/>
      <c r="G59" s="476"/>
      <c r="H59" s="817" t="s">
        <v>75</v>
      </c>
      <c r="I59" s="818"/>
      <c r="J59" s="510">
        <f>IF(G59="",0.5*G63+0.5*J53,G59)</f>
        <v>0</v>
      </c>
      <c r="K59" s="504"/>
      <c r="L59" s="511"/>
      <c r="M59" s="499" t="s">
        <v>124</v>
      </c>
      <c r="N59" s="504"/>
      <c r="O59" s="476"/>
      <c r="P59" s="817" t="s">
        <v>75</v>
      </c>
      <c r="Q59" s="818"/>
      <c r="R59" s="510">
        <f>IF(O59="",0.5*O63+0.5*R53,O59)</f>
        <v>0</v>
      </c>
      <c r="S59" s="511"/>
      <c r="T59" s="499" t="s">
        <v>124</v>
      </c>
      <c r="U59" s="504"/>
      <c r="V59" s="476"/>
      <c r="W59" s="817" t="s">
        <v>75</v>
      </c>
      <c r="X59" s="818"/>
      <c r="Y59" s="510">
        <f>IF(V59="",0.5*V63+0.5*Y53,V59)</f>
        <v>0</v>
      </c>
      <c r="Z59" s="483"/>
      <c r="AA59" s="839"/>
      <c r="AB59" s="71"/>
    </row>
    <row r="60" spans="1:28" ht="8.25" customHeight="1">
      <c r="A60" s="37"/>
      <c r="B60" s="833"/>
      <c r="C60" s="483"/>
      <c r="D60" s="484"/>
      <c r="E60" s="512"/>
      <c r="F60" s="512"/>
      <c r="G60" s="512"/>
      <c r="H60" s="512"/>
      <c r="I60" s="512"/>
      <c r="J60" s="498"/>
      <c r="K60" s="512"/>
      <c r="L60" s="513"/>
      <c r="M60" s="512"/>
      <c r="N60" s="512"/>
      <c r="O60" s="512"/>
      <c r="P60" s="512"/>
      <c r="Q60" s="512"/>
      <c r="R60" s="498"/>
      <c r="S60" s="513"/>
      <c r="T60" s="512"/>
      <c r="U60" s="512"/>
      <c r="V60" s="512"/>
      <c r="W60" s="512"/>
      <c r="X60" s="512"/>
      <c r="Y60" s="498"/>
      <c r="Z60" s="512"/>
      <c r="AA60" s="839"/>
      <c r="AB60" s="81"/>
    </row>
    <row r="61" spans="1:28" ht="18" customHeight="1" thickBot="1">
      <c r="A61" s="37"/>
      <c r="B61" s="833"/>
      <c r="C61" s="483"/>
      <c r="D61" s="484"/>
      <c r="E61" s="499" t="s">
        <v>125</v>
      </c>
      <c r="F61" s="514"/>
      <c r="G61" s="476"/>
      <c r="H61" s="817" t="s">
        <v>75</v>
      </c>
      <c r="I61" s="818"/>
      <c r="J61" s="515">
        <f>IF(G61="",0.75*G63+0.25*J53,G61)</f>
        <v>0</v>
      </c>
      <c r="K61" s="516"/>
      <c r="L61" s="517"/>
      <c r="M61" s="499" t="s">
        <v>125</v>
      </c>
      <c r="N61" s="514"/>
      <c r="O61" s="476"/>
      <c r="P61" s="817" t="s">
        <v>75</v>
      </c>
      <c r="Q61" s="818"/>
      <c r="R61" s="515">
        <f>IF(O61="",0.75*O63+0.25*R53,O61)</f>
        <v>0</v>
      </c>
      <c r="S61" s="517"/>
      <c r="T61" s="499" t="s">
        <v>125</v>
      </c>
      <c r="U61" s="514"/>
      <c r="V61" s="476"/>
      <c r="W61" s="817" t="s">
        <v>75</v>
      </c>
      <c r="X61" s="818"/>
      <c r="Y61" s="515">
        <f>IF(V61="",0.75*V63+0.25*Y53,V61)</f>
        <v>0</v>
      </c>
      <c r="Z61" s="516"/>
      <c r="AA61" s="839"/>
      <c r="AB61" s="71"/>
    </row>
    <row r="62" spans="1:28" ht="8.25" customHeight="1">
      <c r="A62" s="37"/>
      <c r="B62" s="833"/>
      <c r="C62" s="483"/>
      <c r="D62" s="518"/>
      <c r="E62" s="512"/>
      <c r="F62" s="512"/>
      <c r="G62" s="512"/>
      <c r="H62" s="512"/>
      <c r="I62" s="512"/>
      <c r="J62" s="498"/>
      <c r="K62" s="512"/>
      <c r="L62" s="513"/>
      <c r="M62" s="512"/>
      <c r="N62" s="512"/>
      <c r="O62" s="512"/>
      <c r="P62" s="512"/>
      <c r="Q62" s="512"/>
      <c r="R62" s="498"/>
      <c r="S62" s="513"/>
      <c r="T62" s="512"/>
      <c r="U62" s="512"/>
      <c r="V62" s="512"/>
      <c r="W62" s="512"/>
      <c r="X62" s="512"/>
      <c r="Y62" s="501"/>
      <c r="Z62" s="512"/>
      <c r="AA62" s="839"/>
      <c r="AB62" s="81"/>
    </row>
    <row r="63" spans="1:28" ht="18" customHeight="1" thickBot="1">
      <c r="A63" s="37"/>
      <c r="B63" s="833"/>
      <c r="C63" s="483"/>
      <c r="D63" s="518"/>
      <c r="E63" s="499" t="s">
        <v>121</v>
      </c>
      <c r="F63" s="519"/>
      <c r="G63" s="476"/>
      <c r="H63" s="817" t="s">
        <v>75</v>
      </c>
      <c r="I63" s="818"/>
      <c r="J63" s="493"/>
      <c r="K63" s="485"/>
      <c r="L63" s="487"/>
      <c r="M63" s="499" t="s">
        <v>121</v>
      </c>
      <c r="N63" s="519"/>
      <c r="O63" s="476"/>
      <c r="P63" s="817" t="s">
        <v>75</v>
      </c>
      <c r="Q63" s="818"/>
      <c r="R63" s="493"/>
      <c r="S63" s="487"/>
      <c r="T63" s="499" t="s">
        <v>121</v>
      </c>
      <c r="U63" s="519"/>
      <c r="V63" s="476"/>
      <c r="W63" s="817" t="s">
        <v>75</v>
      </c>
      <c r="X63" s="818"/>
      <c r="Y63" s="493"/>
      <c r="Z63" s="485"/>
      <c r="AA63" s="839"/>
      <c r="AB63" s="71"/>
    </row>
    <row r="64" spans="1:28" ht="8.25" customHeight="1">
      <c r="A64" s="37"/>
      <c r="B64" s="833"/>
      <c r="C64" s="483"/>
      <c r="D64" s="518"/>
      <c r="E64" s="520"/>
      <c r="F64" s="520"/>
      <c r="G64" s="520"/>
      <c r="H64" s="520"/>
      <c r="I64" s="520"/>
      <c r="J64" s="512"/>
      <c r="K64" s="512"/>
      <c r="L64" s="513"/>
      <c r="M64" s="520"/>
      <c r="N64" s="520"/>
      <c r="O64" s="520"/>
      <c r="P64" s="520"/>
      <c r="Q64" s="520"/>
      <c r="R64" s="498"/>
      <c r="S64" s="513"/>
      <c r="T64" s="520"/>
      <c r="U64" s="520"/>
      <c r="V64" s="520"/>
      <c r="W64" s="520"/>
      <c r="X64" s="520"/>
      <c r="Y64" s="498"/>
      <c r="Z64" s="512"/>
      <c r="AA64" s="839"/>
      <c r="AB64" s="86"/>
    </row>
    <row r="65" spans="1:44" ht="18" customHeight="1" thickBot="1">
      <c r="A65" s="37"/>
      <c r="B65" s="833"/>
      <c r="C65" s="483"/>
      <c r="D65" s="518"/>
      <c r="E65" s="499" t="s">
        <v>120</v>
      </c>
      <c r="F65" s="485"/>
      <c r="G65" s="476"/>
      <c r="H65" s="817" t="s">
        <v>75</v>
      </c>
      <c r="I65" s="818"/>
      <c r="J65" s="521"/>
      <c r="K65" s="521"/>
      <c r="L65" s="487"/>
      <c r="M65" s="499" t="s">
        <v>120</v>
      </c>
      <c r="N65" s="485"/>
      <c r="O65" s="476"/>
      <c r="P65" s="817" t="s">
        <v>75</v>
      </c>
      <c r="Q65" s="818"/>
      <c r="R65" s="485"/>
      <c r="S65" s="487"/>
      <c r="T65" s="499" t="s">
        <v>120</v>
      </c>
      <c r="U65" s="485"/>
      <c r="V65" s="476"/>
      <c r="W65" s="817" t="s">
        <v>75</v>
      </c>
      <c r="X65" s="818"/>
      <c r="Y65" s="493"/>
      <c r="Z65" s="485"/>
      <c r="AA65" s="839"/>
      <c r="AB65" s="71"/>
    </row>
    <row r="66" spans="1:44" ht="8.25" customHeight="1" thickBot="1">
      <c r="A66" s="37"/>
      <c r="B66" s="833"/>
      <c r="C66" s="483"/>
      <c r="D66" s="518"/>
      <c r="E66" s="485"/>
      <c r="F66" s="485"/>
      <c r="G66" s="485"/>
      <c r="H66" s="485"/>
      <c r="I66" s="485"/>
      <c r="J66" s="485"/>
      <c r="K66" s="485"/>
      <c r="L66" s="487"/>
      <c r="M66" s="485"/>
      <c r="N66" s="485"/>
      <c r="O66" s="485"/>
      <c r="P66" s="485"/>
      <c r="Q66" s="485"/>
      <c r="R66" s="485"/>
      <c r="S66" s="487"/>
      <c r="T66" s="485"/>
      <c r="U66" s="485"/>
      <c r="V66" s="485"/>
      <c r="W66" s="485"/>
      <c r="X66" s="485"/>
      <c r="Y66" s="485"/>
      <c r="Z66" s="485"/>
      <c r="AA66" s="839"/>
      <c r="AB66" s="70"/>
    </row>
    <row r="67" spans="1:44" ht="18" customHeight="1">
      <c r="A67" s="37"/>
      <c r="B67" s="833"/>
      <c r="C67" s="483"/>
      <c r="D67" s="518"/>
      <c r="E67" s="522" t="s">
        <v>212</v>
      </c>
      <c r="F67" s="485"/>
      <c r="G67" s="453" t="str">
        <f>IF(OR(G63="",G65=""),"",ROUND(0.1125*G65*(1.445*G63+2*J61+2*J59+1.5*J57+J55+0.5*J53),2))</f>
        <v/>
      </c>
      <c r="H67" s="819" t="s">
        <v>214</v>
      </c>
      <c r="I67" s="820"/>
      <c r="J67" s="485"/>
      <c r="K67" s="485"/>
      <c r="L67" s="511"/>
      <c r="M67" s="522" t="s">
        <v>212</v>
      </c>
      <c r="N67" s="485"/>
      <c r="O67" s="453" t="str">
        <f>IF(OR(O63="",O65=""),"",ROUND(0.1125*O65*(1.445*O63+2*R61+2*R59+1.5*R57+R55+0.5*R53),2))</f>
        <v/>
      </c>
      <c r="P67" s="523" t="s">
        <v>214</v>
      </c>
      <c r="Q67" s="485"/>
      <c r="R67" s="485"/>
      <c r="S67" s="511"/>
      <c r="T67" s="522" t="s">
        <v>212</v>
      </c>
      <c r="U67" s="485"/>
      <c r="V67" s="453" t="str">
        <f>IF(OR(V63="",V65=""),"",ROUND(0.1125*V65*(1.445*V63+2*Y61+2*Y59+1.5*Y57+Y55+0.5*Y53),2))</f>
        <v/>
      </c>
      <c r="W67" s="523" t="s">
        <v>214</v>
      </c>
      <c r="X67" s="485"/>
      <c r="Y67" s="485"/>
      <c r="Z67" s="504"/>
      <c r="AA67" s="839"/>
      <c r="AB67" s="87"/>
    </row>
    <row r="68" spans="1:44" ht="9.75" customHeight="1">
      <c r="A68" s="37"/>
      <c r="B68" s="834"/>
      <c r="C68" s="483"/>
      <c r="D68" s="518"/>
      <c r="E68" s="512"/>
      <c r="F68" s="512"/>
      <c r="G68" s="512"/>
      <c r="H68" s="512"/>
      <c r="I68" s="512"/>
      <c r="J68" s="512"/>
      <c r="K68" s="512"/>
      <c r="L68" s="512"/>
      <c r="M68" s="512"/>
      <c r="N68" s="512"/>
      <c r="O68" s="512"/>
      <c r="P68" s="512"/>
      <c r="Q68" s="512"/>
      <c r="R68" s="512"/>
      <c r="S68" s="512"/>
      <c r="T68" s="512"/>
      <c r="U68" s="512"/>
      <c r="V68" s="512"/>
      <c r="W68" s="512"/>
      <c r="X68" s="512"/>
      <c r="Y68" s="512"/>
      <c r="Z68" s="512"/>
      <c r="AA68" s="834"/>
      <c r="AB68" s="81"/>
    </row>
    <row r="69" spans="1:44" ht="10.5" customHeight="1">
      <c r="A69" s="37"/>
      <c r="B69" s="37"/>
      <c r="C69" s="37"/>
      <c r="D69" s="88"/>
      <c r="E69" s="88"/>
      <c r="F69" s="88"/>
      <c r="G69" s="88"/>
      <c r="H69" s="88"/>
      <c r="I69" s="88"/>
      <c r="J69" s="88"/>
      <c r="K69" s="88"/>
      <c r="L69" s="88"/>
      <c r="M69" s="88"/>
      <c r="N69" s="88"/>
      <c r="O69" s="88"/>
      <c r="P69" s="88"/>
      <c r="Q69" s="88"/>
      <c r="R69" s="88"/>
      <c r="S69" s="88"/>
      <c r="T69" s="88"/>
      <c r="U69" s="88"/>
      <c r="V69" s="88"/>
      <c r="W69" s="88"/>
      <c r="X69" s="88"/>
      <c r="Y69" s="88"/>
      <c r="Z69" s="88"/>
      <c r="AA69" s="88"/>
      <c r="AB69" s="88"/>
    </row>
    <row r="70" spans="1:44" ht="3.75" customHeight="1">
      <c r="A70" s="37"/>
      <c r="B70" s="37"/>
      <c r="C70" s="37"/>
      <c r="D70" s="88"/>
      <c r="E70" s="88"/>
      <c r="F70" s="88"/>
      <c r="G70" s="88"/>
      <c r="H70" s="88"/>
      <c r="I70" s="88"/>
      <c r="J70" s="88"/>
      <c r="K70" s="88"/>
      <c r="L70" s="88"/>
      <c r="M70" s="88"/>
      <c r="N70" s="88"/>
      <c r="O70" s="88"/>
      <c r="P70" s="88"/>
      <c r="Q70" s="88"/>
      <c r="R70" s="88"/>
      <c r="S70" s="88"/>
      <c r="T70" s="88"/>
      <c r="U70" s="88"/>
      <c r="V70" s="88"/>
      <c r="W70" s="88"/>
      <c r="X70" s="88"/>
      <c r="Y70" s="88"/>
      <c r="Z70" s="88"/>
      <c r="AA70" s="88"/>
      <c r="AB70" s="88"/>
    </row>
    <row r="71" spans="1:44" ht="38.25" customHeight="1">
      <c r="A71" s="37"/>
      <c r="B71" s="37"/>
      <c r="C71" s="860" t="s">
        <v>434</v>
      </c>
      <c r="D71" s="860"/>
      <c r="E71" s="860"/>
      <c r="F71" s="860"/>
      <c r="G71" s="860"/>
      <c r="H71" s="860"/>
      <c r="I71" s="860"/>
      <c r="J71" s="860"/>
      <c r="K71" s="860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</row>
    <row r="72" spans="1:44" ht="24" customHeight="1">
      <c r="A72" s="37"/>
      <c r="B72" s="833" t="s">
        <v>409</v>
      </c>
      <c r="C72" s="835" t="s">
        <v>412</v>
      </c>
      <c r="D72" s="836"/>
      <c r="E72" s="836"/>
      <c r="F72" s="836"/>
      <c r="G72" s="836"/>
      <c r="H72" s="836"/>
      <c r="I72" s="836"/>
      <c r="J72" s="836"/>
      <c r="K72" s="836"/>
      <c r="L72" s="837" t="s">
        <v>221</v>
      </c>
      <c r="M72" s="838"/>
      <c r="N72" s="838"/>
      <c r="O72" s="838"/>
      <c r="P72" s="838"/>
      <c r="Q72" s="838"/>
      <c r="R72" s="838"/>
      <c r="S72" s="838"/>
      <c r="T72" s="838"/>
      <c r="U72" s="838"/>
      <c r="V72" s="838"/>
      <c r="W72" s="838"/>
      <c r="X72" s="838"/>
      <c r="Y72" s="838"/>
      <c r="Z72" s="838"/>
      <c r="AA72" s="793" t="s">
        <v>413</v>
      </c>
      <c r="AB72" s="37"/>
      <c r="AG72" s="552"/>
      <c r="AK72" s="1"/>
      <c r="AL72" s="1"/>
      <c r="AM72" s="1"/>
      <c r="AN72" s="1"/>
      <c r="AO72" s="1"/>
      <c r="AP72" s="1"/>
      <c r="AQ72" s="1"/>
      <c r="AR72" s="466"/>
    </row>
    <row r="73" spans="1:44" ht="11.25" customHeight="1">
      <c r="A73" s="37"/>
      <c r="B73" s="833"/>
      <c r="C73" s="524"/>
      <c r="D73" s="525"/>
      <c r="E73" s="525"/>
      <c r="F73" s="525"/>
      <c r="G73" s="525"/>
      <c r="H73" s="525"/>
      <c r="I73" s="525"/>
      <c r="J73" s="525"/>
      <c r="K73" s="525"/>
      <c r="L73" s="557"/>
      <c r="M73" s="830" t="s">
        <v>422</v>
      </c>
      <c r="N73" s="831"/>
      <c r="O73" s="831"/>
      <c r="P73" s="831"/>
      <c r="Q73" s="831"/>
      <c r="R73" s="831"/>
      <c r="S73" s="831"/>
      <c r="T73" s="831"/>
      <c r="U73" s="831"/>
      <c r="V73" s="831"/>
      <c r="W73" s="831"/>
      <c r="X73" s="831"/>
      <c r="Y73" s="831"/>
      <c r="Z73" s="832"/>
      <c r="AA73" s="793"/>
      <c r="AB73" s="66"/>
      <c r="AC73" s="553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466"/>
    </row>
    <row r="74" spans="1:44" ht="17.25" customHeight="1">
      <c r="A74" s="37"/>
      <c r="B74" s="833"/>
      <c r="C74" s="483"/>
      <c r="D74" s="484"/>
      <c r="E74" s="483"/>
      <c r="F74" s="485"/>
      <c r="G74" s="802"/>
      <c r="H74" s="803"/>
      <c r="I74" s="804"/>
      <c r="J74" s="805"/>
      <c r="K74" s="486"/>
      <c r="L74" s="558"/>
      <c r="M74" s="831"/>
      <c r="N74" s="831"/>
      <c r="O74" s="831"/>
      <c r="P74" s="831"/>
      <c r="Q74" s="831"/>
      <c r="R74" s="831"/>
      <c r="S74" s="831"/>
      <c r="T74" s="831"/>
      <c r="U74" s="831"/>
      <c r="V74" s="831"/>
      <c r="W74" s="831"/>
      <c r="X74" s="831"/>
      <c r="Y74" s="831"/>
      <c r="Z74" s="832"/>
      <c r="AA74" s="793"/>
      <c r="AB74" s="66"/>
      <c r="AC74" s="553"/>
    </row>
    <row r="75" spans="1:44" ht="6" customHeight="1">
      <c r="A75" s="37"/>
      <c r="B75" s="833"/>
      <c r="C75" s="483"/>
      <c r="D75" s="483"/>
      <c r="E75" s="527"/>
      <c r="F75" s="483"/>
      <c r="G75" s="483"/>
      <c r="H75" s="483"/>
      <c r="I75" s="483"/>
      <c r="J75" s="483"/>
      <c r="K75" s="526"/>
      <c r="L75" s="69"/>
      <c r="M75" s="33"/>
      <c r="N75" s="33"/>
      <c r="O75" s="33"/>
      <c r="P75" s="33"/>
      <c r="Q75" s="33"/>
      <c r="R75" s="33"/>
      <c r="S75" s="33"/>
      <c r="T75" s="33"/>
      <c r="U75" s="33"/>
      <c r="V75" s="33"/>
      <c r="W75" s="33"/>
      <c r="X75" s="33"/>
      <c r="Y75" s="33"/>
      <c r="Z75" s="33"/>
      <c r="AA75" s="793"/>
      <c r="AB75" s="37"/>
    </row>
    <row r="76" spans="1:44" ht="17.25" customHeight="1">
      <c r="A76" s="37"/>
      <c r="B76" s="833"/>
      <c r="C76" s="504"/>
      <c r="D76" s="484"/>
      <c r="E76" s="485"/>
      <c r="F76" s="528" t="s">
        <v>414</v>
      </c>
      <c r="G76" s="529"/>
      <c r="H76" s="484"/>
      <c r="I76" s="484"/>
      <c r="J76" s="484"/>
      <c r="K76" s="495"/>
      <c r="L76" s="69"/>
      <c r="M76" s="474"/>
      <c r="N76" s="29"/>
      <c r="O76" s="802"/>
      <c r="P76" s="803"/>
      <c r="Q76" s="804"/>
      <c r="R76" s="530"/>
      <c r="S76" s="69"/>
      <c r="T76" s="474"/>
      <c r="U76" s="29"/>
      <c r="V76" s="802"/>
      <c r="W76" s="803"/>
      <c r="X76" s="804"/>
      <c r="Y76" s="29"/>
      <c r="Z76" s="29"/>
      <c r="AA76" s="793"/>
      <c r="AB76" s="490"/>
    </row>
    <row r="77" spans="1:44" ht="6.75" customHeight="1">
      <c r="A77" s="37"/>
      <c r="B77" s="833"/>
      <c r="C77" s="483"/>
      <c r="D77" s="484"/>
      <c r="E77" s="527" t="str">
        <f>IF(H83=1,"* Interdit *","")</f>
        <v/>
      </c>
      <c r="F77" s="485"/>
      <c r="G77" s="483"/>
      <c r="H77" s="485"/>
      <c r="I77" s="485"/>
      <c r="J77" s="485"/>
      <c r="K77" s="531"/>
      <c r="L77" s="69"/>
      <c r="M77" s="29"/>
      <c r="N77" s="29"/>
      <c r="O77" s="29"/>
      <c r="P77" s="29"/>
      <c r="Q77" s="29"/>
      <c r="R77" s="532"/>
      <c r="S77" s="69"/>
      <c r="T77" s="29"/>
      <c r="U77" s="29"/>
      <c r="V77" s="29"/>
      <c r="W77" s="29"/>
      <c r="X77" s="29"/>
      <c r="Y77" s="29"/>
      <c r="Z77" s="29"/>
      <c r="AA77" s="793"/>
      <c r="AB77" s="70"/>
    </row>
    <row r="78" spans="1:44" ht="17.25" customHeight="1">
      <c r="A78" s="37"/>
      <c r="B78" s="833"/>
      <c r="C78" s="483"/>
      <c r="D78" s="484"/>
      <c r="E78" s="483"/>
      <c r="F78" s="485"/>
      <c r="G78" s="496" t="s">
        <v>278</v>
      </c>
      <c r="H78" s="485"/>
      <c r="I78" s="485"/>
      <c r="J78" s="485"/>
      <c r="K78" s="495"/>
      <c r="L78" s="69"/>
      <c r="M78" s="533" t="str">
        <f>IF(R78=1,"* Interdit ","")</f>
        <v/>
      </c>
      <c r="N78" s="29"/>
      <c r="O78" s="109" t="s">
        <v>278</v>
      </c>
      <c r="P78" s="29"/>
      <c r="Q78" s="29"/>
      <c r="R78" s="534"/>
      <c r="S78" s="69"/>
      <c r="T78" s="533" t="str">
        <f>IF(Z78=1,"* Interdit ","")</f>
        <v/>
      </c>
      <c r="U78" s="29"/>
      <c r="V78" s="109" t="s">
        <v>279</v>
      </c>
      <c r="W78" s="29"/>
      <c r="X78" s="29"/>
      <c r="Y78" s="29"/>
      <c r="Z78" s="535"/>
      <c r="AA78" s="793"/>
      <c r="AB78" s="70"/>
    </row>
    <row r="79" spans="1:44" ht="6.75" customHeight="1">
      <c r="A79" s="37"/>
      <c r="B79" s="833"/>
      <c r="C79" s="483"/>
      <c r="D79" s="484"/>
      <c r="E79" s="483"/>
      <c r="F79" s="485"/>
      <c r="G79" s="483"/>
      <c r="H79" s="485"/>
      <c r="I79" s="485"/>
      <c r="J79" s="485"/>
      <c r="K79" s="498"/>
      <c r="L79" s="69"/>
      <c r="M79" s="29"/>
      <c r="N79" s="29"/>
      <c r="O79" s="33"/>
      <c r="P79" s="29"/>
      <c r="Q79" s="29"/>
      <c r="R79" s="532"/>
      <c r="S79" s="69"/>
      <c r="T79" s="29"/>
      <c r="U79" s="29"/>
      <c r="V79" s="33"/>
      <c r="W79" s="29"/>
      <c r="X79" s="29"/>
      <c r="Y79" s="29"/>
      <c r="Z79" s="536"/>
      <c r="AA79" s="793"/>
      <c r="AB79" s="70"/>
    </row>
    <row r="80" spans="1:44" ht="17.25" customHeight="1" thickBot="1">
      <c r="A80" s="110"/>
      <c r="B80" s="833"/>
      <c r="C80" s="483"/>
      <c r="D80" s="484"/>
      <c r="E80" s="499" t="s">
        <v>122</v>
      </c>
      <c r="F80" s="500"/>
      <c r="G80" s="476"/>
      <c r="H80" s="817" t="s">
        <v>75</v>
      </c>
      <c r="I80" s="818"/>
      <c r="J80" s="501">
        <f>IF(G80="",0.05*G90,G80)</f>
        <v>0</v>
      </c>
      <c r="K80" s="501"/>
      <c r="L80" s="113" t="s">
        <v>415</v>
      </c>
      <c r="M80" s="29"/>
      <c r="N80" s="29"/>
      <c r="O80" s="29"/>
      <c r="P80" s="111"/>
      <c r="Q80" s="29"/>
      <c r="R80" s="534"/>
      <c r="S80" s="113" t="s">
        <v>416</v>
      </c>
      <c r="T80" s="29"/>
      <c r="U80" s="29"/>
      <c r="V80" s="29"/>
      <c r="W80" s="111"/>
      <c r="X80" s="29"/>
      <c r="Y80" s="112"/>
      <c r="Z80" s="535"/>
      <c r="AA80" s="793"/>
      <c r="AB80" s="70"/>
    </row>
    <row r="81" spans="1:30" ht="6.75" customHeight="1">
      <c r="A81" s="37"/>
      <c r="B81" s="833"/>
      <c r="C81" s="483"/>
      <c r="D81" s="484"/>
      <c r="E81" s="485"/>
      <c r="F81" s="485"/>
      <c r="G81" s="485"/>
      <c r="H81" s="538"/>
      <c r="I81" s="538"/>
      <c r="J81" s="493"/>
      <c r="K81" s="537"/>
      <c r="L81" s="367"/>
      <c r="M81" s="365"/>
      <c r="N81" s="365"/>
      <c r="O81" s="365"/>
      <c r="P81" s="366"/>
      <c r="Q81" s="366"/>
      <c r="R81" s="539"/>
      <c r="S81" s="367"/>
      <c r="T81" s="365"/>
      <c r="U81" s="365"/>
      <c r="V81" s="366"/>
      <c r="W81" s="414"/>
      <c r="X81" s="366"/>
      <c r="Y81" s="366"/>
      <c r="Z81" s="536"/>
      <c r="AA81" s="793"/>
      <c r="AB81" s="70"/>
    </row>
    <row r="82" spans="1:30" ht="17.25" customHeight="1" thickBot="1">
      <c r="A82" s="110"/>
      <c r="B82" s="833"/>
      <c r="C82" s="483"/>
      <c r="D82" s="484"/>
      <c r="E82" s="499" t="s">
        <v>123</v>
      </c>
      <c r="F82" s="504"/>
      <c r="G82" s="476"/>
      <c r="H82" s="817" t="s">
        <v>75</v>
      </c>
      <c r="I82" s="818"/>
      <c r="J82" s="501">
        <f>IF(G82="",0.125*G90+0.875*J80,G82)</f>
        <v>0</v>
      </c>
      <c r="K82" s="501"/>
      <c r="L82" s="116" t="str">
        <f>IF(R82=1,"(**)","")</f>
        <v/>
      </c>
      <c r="M82" s="109" t="s">
        <v>417</v>
      </c>
      <c r="N82" s="29"/>
      <c r="O82" s="29"/>
      <c r="P82" s="111"/>
      <c r="Q82" s="29"/>
      <c r="R82" s="534"/>
      <c r="S82" s="116" t="str">
        <f>IF(Z82=1,"(**)","")</f>
        <v/>
      </c>
      <c r="T82" s="109" t="s">
        <v>418</v>
      </c>
      <c r="U82" s="29"/>
      <c r="V82" s="29"/>
      <c r="W82" s="111"/>
      <c r="X82" s="29"/>
      <c r="Y82" s="112"/>
      <c r="Z82" s="535"/>
      <c r="AA82" s="793"/>
      <c r="AB82" s="70"/>
      <c r="AD82" s="554"/>
    </row>
    <row r="83" spans="1:30" ht="6.75" customHeight="1">
      <c r="A83" s="37"/>
      <c r="B83" s="833"/>
      <c r="C83" s="483"/>
      <c r="D83" s="484"/>
      <c r="E83" s="485"/>
      <c r="F83" s="485"/>
      <c r="G83" s="504"/>
      <c r="H83" s="538"/>
      <c r="I83" s="538"/>
      <c r="J83" s="501"/>
      <c r="K83" s="493"/>
      <c r="L83" s="367"/>
      <c r="M83" s="365"/>
      <c r="N83" s="365"/>
      <c r="O83" s="365"/>
      <c r="P83" s="366"/>
      <c r="Q83" s="366"/>
      <c r="R83" s="539"/>
      <c r="S83" s="367"/>
      <c r="T83" s="365"/>
      <c r="U83" s="365"/>
      <c r="V83" s="366"/>
      <c r="W83" s="414"/>
      <c r="X83" s="366"/>
      <c r="Y83" s="366"/>
      <c r="Z83" s="29"/>
      <c r="AA83" s="793"/>
      <c r="AB83" s="70"/>
    </row>
    <row r="84" spans="1:30" ht="18.75" customHeight="1" thickBot="1">
      <c r="A84" s="37"/>
      <c r="B84" s="833"/>
      <c r="C84" s="483"/>
      <c r="D84" s="484"/>
      <c r="E84" s="499" t="s">
        <v>359</v>
      </c>
      <c r="F84" s="504"/>
      <c r="G84" s="476"/>
      <c r="H84" s="817" t="s">
        <v>75</v>
      </c>
      <c r="I84" s="818"/>
      <c r="J84" s="501">
        <f>IF(G84="",0.25*G90+0.75*J80,G84)</f>
        <v>0</v>
      </c>
      <c r="K84" s="501"/>
      <c r="L84" s="69"/>
      <c r="M84" s="26" t="s">
        <v>127</v>
      </c>
      <c r="N84" s="55"/>
      <c r="O84" s="476"/>
      <c r="P84" s="808" t="s">
        <v>75</v>
      </c>
      <c r="Q84" s="809"/>
      <c r="R84" s="540"/>
      <c r="S84" s="69"/>
      <c r="T84" s="26" t="s">
        <v>127</v>
      </c>
      <c r="U84" s="55"/>
      <c r="V84" s="476"/>
      <c r="W84" s="808" t="s">
        <v>75</v>
      </c>
      <c r="X84" s="809"/>
      <c r="Y84" s="33"/>
      <c r="Z84" s="29"/>
      <c r="AA84" s="793"/>
      <c r="AB84" s="71"/>
    </row>
    <row r="85" spans="1:30" ht="9.75" customHeight="1">
      <c r="A85" s="37"/>
      <c r="B85" s="833"/>
      <c r="C85" s="483"/>
      <c r="D85" s="484"/>
      <c r="E85" s="485"/>
      <c r="F85" s="485"/>
      <c r="G85" s="504"/>
      <c r="H85" s="485"/>
      <c r="I85" s="485"/>
      <c r="J85" s="501"/>
      <c r="K85" s="493"/>
      <c r="L85" s="69"/>
      <c r="M85" s="29"/>
      <c r="N85" s="29"/>
      <c r="O85" s="29"/>
      <c r="P85" s="541"/>
      <c r="Q85" s="541"/>
      <c r="R85" s="29"/>
      <c r="S85" s="69"/>
      <c r="T85" s="29"/>
      <c r="U85" s="29"/>
      <c r="V85" s="29"/>
      <c r="W85" s="541"/>
      <c r="X85" s="541"/>
      <c r="Y85" s="29"/>
      <c r="Z85" s="29"/>
      <c r="AA85" s="793"/>
      <c r="AB85" s="70"/>
    </row>
    <row r="86" spans="1:30" ht="18.75" customHeight="1" thickBot="1">
      <c r="A86" s="37"/>
      <c r="B86" s="833"/>
      <c r="C86" s="483"/>
      <c r="D86" s="484"/>
      <c r="E86" s="499" t="s">
        <v>124</v>
      </c>
      <c r="F86" s="504"/>
      <c r="G86" s="476"/>
      <c r="H86" s="817" t="s">
        <v>75</v>
      </c>
      <c r="I86" s="818"/>
      <c r="J86" s="510">
        <f>IF(G86="",0.5*G90+0.5*J80,G86)</f>
        <v>0</v>
      </c>
      <c r="K86" s="510"/>
      <c r="L86" s="72"/>
      <c r="M86" s="26" t="s">
        <v>128</v>
      </c>
      <c r="N86" s="50"/>
      <c r="O86" s="476"/>
      <c r="P86" s="808" t="s">
        <v>75</v>
      </c>
      <c r="Q86" s="809"/>
      <c r="R86" s="74"/>
      <c r="S86" s="72"/>
      <c r="T86" s="26" t="s">
        <v>128</v>
      </c>
      <c r="U86" s="50"/>
      <c r="V86" s="476"/>
      <c r="W86" s="808" t="s">
        <v>75</v>
      </c>
      <c r="X86" s="809"/>
      <c r="Y86" s="74"/>
      <c r="Z86" s="75"/>
      <c r="AA86" s="793"/>
      <c r="AB86" s="71"/>
    </row>
    <row r="87" spans="1:30" ht="9.75" customHeight="1">
      <c r="A87" s="37"/>
      <c r="B87" s="833"/>
      <c r="C87" s="483"/>
      <c r="D87" s="484"/>
      <c r="E87" s="504"/>
      <c r="F87" s="504"/>
      <c r="G87" s="512"/>
      <c r="H87" s="504"/>
      <c r="I87" s="507"/>
      <c r="J87" s="498"/>
      <c r="K87" s="501"/>
      <c r="L87" s="76"/>
      <c r="M87" s="50"/>
      <c r="N87" s="50"/>
      <c r="O87" s="50"/>
      <c r="P87" s="417"/>
      <c r="Q87" s="418"/>
      <c r="R87" s="77"/>
      <c r="S87" s="76"/>
      <c r="T87" s="50"/>
      <c r="U87" s="50"/>
      <c r="V87" s="50"/>
      <c r="W87" s="417"/>
      <c r="X87" s="418"/>
      <c r="Y87" s="77"/>
      <c r="Z87" s="74"/>
      <c r="AA87" s="793"/>
      <c r="AB87" s="78"/>
    </row>
    <row r="88" spans="1:30" ht="18.75" customHeight="1" thickBot="1">
      <c r="A88" s="37"/>
      <c r="B88" s="833"/>
      <c r="C88" s="483"/>
      <c r="D88" s="484"/>
      <c r="E88" s="499" t="s">
        <v>125</v>
      </c>
      <c r="F88" s="514"/>
      <c r="G88" s="476"/>
      <c r="H88" s="817" t="s">
        <v>75</v>
      </c>
      <c r="I88" s="818"/>
      <c r="J88" s="515">
        <f>IF(G88="",0.75*G90+0.25*J80,G88)</f>
        <v>0</v>
      </c>
      <c r="K88" s="515"/>
      <c r="L88" s="51"/>
      <c r="M88" s="26" t="s">
        <v>129</v>
      </c>
      <c r="N88" s="50"/>
      <c r="O88" s="476"/>
      <c r="P88" s="808" t="s">
        <v>75</v>
      </c>
      <c r="Q88" s="809"/>
      <c r="R88" s="543">
        <f>1.8*MAX($G$35,$G$39)</f>
        <v>0</v>
      </c>
      <c r="S88" s="51"/>
      <c r="T88" s="26" t="s">
        <v>129</v>
      </c>
      <c r="U88" s="50"/>
      <c r="V88" s="476"/>
      <c r="W88" s="808" t="s">
        <v>75</v>
      </c>
      <c r="X88" s="809"/>
      <c r="Y88" s="543">
        <f>1.8*MAX($G$35,$G$39)</f>
        <v>0</v>
      </c>
      <c r="Z88" s="33"/>
      <c r="AA88" s="793"/>
      <c r="AB88" s="71"/>
    </row>
    <row r="89" spans="1:30" ht="9.75" customHeight="1">
      <c r="A89" s="37"/>
      <c r="B89" s="833"/>
      <c r="C89" s="483"/>
      <c r="D89" s="484"/>
      <c r="E89" s="512"/>
      <c r="F89" s="512"/>
      <c r="G89" s="512"/>
      <c r="H89" s="512"/>
      <c r="I89" s="512"/>
      <c r="J89" s="498"/>
      <c r="K89" s="498"/>
      <c r="L89" s="80"/>
      <c r="M89" s="25"/>
      <c r="N89" s="25"/>
      <c r="O89" s="25"/>
      <c r="P89" s="183"/>
      <c r="Q89" s="183"/>
      <c r="R89" s="25"/>
      <c r="S89" s="80"/>
      <c r="T89" s="25"/>
      <c r="U89" s="25"/>
      <c r="V89" s="25"/>
      <c r="W89" s="183"/>
      <c r="X89" s="183"/>
      <c r="Y89" s="25"/>
      <c r="Z89" s="25"/>
      <c r="AA89" s="793"/>
      <c r="AB89" s="81"/>
    </row>
    <row r="90" spans="1:30" ht="18.75" customHeight="1" thickBot="1">
      <c r="A90" s="37"/>
      <c r="B90" s="833"/>
      <c r="C90" s="483"/>
      <c r="D90" s="518"/>
      <c r="E90" s="499" t="s">
        <v>121</v>
      </c>
      <c r="F90" s="519"/>
      <c r="G90" s="476"/>
      <c r="H90" s="817" t="s">
        <v>75</v>
      </c>
      <c r="I90" s="818"/>
      <c r="J90" s="493"/>
      <c r="K90" s="493"/>
      <c r="L90" s="542">
        <f>IF(O90="",R90,O90)</f>
        <v>0</v>
      </c>
      <c r="M90" s="26" t="s">
        <v>130</v>
      </c>
      <c r="N90" s="82"/>
      <c r="O90" s="476"/>
      <c r="P90" s="808" t="s">
        <v>75</v>
      </c>
      <c r="Q90" s="809"/>
      <c r="R90" s="543">
        <f>1.8*MAX($G$35,$G$39)</f>
        <v>0</v>
      </c>
      <c r="S90" s="542">
        <f>IF(V90="",Y90,V90)</f>
        <v>0</v>
      </c>
      <c r="T90" s="26" t="s">
        <v>130</v>
      </c>
      <c r="U90" s="82"/>
      <c r="V90" s="476"/>
      <c r="W90" s="808" t="s">
        <v>75</v>
      </c>
      <c r="X90" s="809"/>
      <c r="Y90" s="543">
        <f>1.8*MAX($G$35,$G$39)</f>
        <v>0</v>
      </c>
      <c r="Z90" s="83"/>
      <c r="AA90" s="793"/>
      <c r="AB90" s="71"/>
    </row>
    <row r="91" spans="1:30" ht="5.25" customHeight="1">
      <c r="A91" s="37"/>
      <c r="B91" s="833"/>
      <c r="C91" s="483"/>
      <c r="D91" s="484"/>
      <c r="E91" s="512"/>
      <c r="F91" s="512"/>
      <c r="G91" s="520"/>
      <c r="H91" s="512"/>
      <c r="I91" s="512"/>
      <c r="J91" s="498"/>
      <c r="K91" s="498"/>
      <c r="L91" s="80"/>
      <c r="M91" s="25"/>
      <c r="N91" s="25"/>
      <c r="O91" s="25"/>
      <c r="P91" s="25"/>
      <c r="Q91" s="25"/>
      <c r="R91" s="25"/>
      <c r="S91" s="80"/>
      <c r="T91" s="25"/>
      <c r="U91" s="25"/>
      <c r="V91" s="25"/>
      <c r="W91" s="25"/>
      <c r="X91" s="25"/>
      <c r="Y91" s="25"/>
      <c r="Z91" s="25"/>
      <c r="AA91" s="793"/>
      <c r="AB91" s="81"/>
    </row>
    <row r="92" spans="1:30" ht="18.75" customHeight="1" thickBot="1">
      <c r="A92" s="37"/>
      <c r="B92" s="833"/>
      <c r="C92" s="483"/>
      <c r="D92" s="518"/>
      <c r="E92" s="499" t="s">
        <v>120</v>
      </c>
      <c r="F92" s="485"/>
      <c r="G92" s="476"/>
      <c r="H92" s="817" t="s">
        <v>75</v>
      </c>
      <c r="I92" s="818"/>
      <c r="J92" s="544"/>
      <c r="K92" s="544"/>
      <c r="L92" s="795" t="str">
        <f>IF(OR(O84="",O88=""),"",IF(O88&lt;0.75*O90,"Ce n'est pas un Spinnaker !!!",IF(R78=1,"Ce spinnaker n'est pas conforme",IF(OR(R80&lt;&gt;1,R82=1,O86&lt;0.95*O84),"Ce Spinnaker est un Asymétrique.",""))))</f>
        <v/>
      </c>
      <c r="M92" s="796"/>
      <c r="N92" s="796"/>
      <c r="O92" s="796"/>
      <c r="P92" s="796"/>
      <c r="Q92" s="797"/>
      <c r="R92" s="798"/>
      <c r="S92" s="795" t="str">
        <f>IF(OR(O84="",O88=""),"",IF(O88&lt;0.75*O90,"Ce n'est pas un Spinnaker !!!",IF(R78=1,"Ce spinnaker n'est pas conforme",IF(OR(R80&lt;&gt;1,R82=1,O86&lt;0.95*O84),"Ce Spinnaker est un Asymétrique.",""))))</f>
        <v/>
      </c>
      <c r="T92" s="799"/>
      <c r="U92" s="799"/>
      <c r="V92" s="799"/>
      <c r="W92" s="799"/>
      <c r="X92" s="797"/>
      <c r="Y92" s="800"/>
      <c r="Z92" s="83"/>
      <c r="AA92" s="793"/>
      <c r="AB92" s="71"/>
    </row>
    <row r="93" spans="1:30" ht="5.25" customHeight="1" thickBot="1">
      <c r="A93" s="37"/>
      <c r="B93" s="834"/>
      <c r="C93" s="483"/>
      <c r="D93" s="518"/>
      <c r="E93" s="512"/>
      <c r="F93" s="512"/>
      <c r="G93" s="512"/>
      <c r="H93" s="512"/>
      <c r="I93" s="512"/>
      <c r="J93" s="498"/>
      <c r="K93" s="498"/>
      <c r="L93" s="80"/>
      <c r="M93" s="25"/>
      <c r="N93" s="25"/>
      <c r="O93" s="25"/>
      <c r="P93" s="25"/>
      <c r="Q93" s="25"/>
      <c r="R93" s="25"/>
      <c r="S93" s="80"/>
      <c r="T93" s="25"/>
      <c r="U93" s="25"/>
      <c r="V93" s="25"/>
      <c r="W93" s="25"/>
      <c r="X93" s="25"/>
      <c r="Y93" s="25"/>
      <c r="Z93" s="25"/>
      <c r="AA93" s="829"/>
      <c r="AB93" s="81"/>
    </row>
    <row r="94" spans="1:30" ht="17.25" customHeight="1">
      <c r="A94" s="37"/>
      <c r="B94" s="834"/>
      <c r="C94" s="483"/>
      <c r="D94" s="518"/>
      <c r="E94" s="522" t="s">
        <v>212</v>
      </c>
      <c r="F94" s="485"/>
      <c r="G94" s="453" t="str">
        <f>IF(OR(G90="",G92=""),"",ROUND(0.1125*G92*(1.445*G90+2*J88+2*J86+1.5*J84+J82+0.5*J80),2))</f>
        <v/>
      </c>
      <c r="H94" s="819" t="s">
        <v>214</v>
      </c>
      <c r="I94" s="820"/>
      <c r="J94" s="493"/>
      <c r="K94" s="545">
        <f>IF(D92="",0,1)</f>
        <v>0</v>
      </c>
      <c r="L94" s="84"/>
      <c r="M94" s="30" t="s">
        <v>212</v>
      </c>
      <c r="N94" s="29"/>
      <c r="O94" s="453" t="str">
        <f>IF(AND(OR(O88="",O90=""),OR($G$35="",$G$39="")),"",IF(R94=1,"Erreur",ROUND((O84+O86)/2*(L90+4*O88)/6,2)))</f>
        <v/>
      </c>
      <c r="P94" s="36" t="s">
        <v>214</v>
      </c>
      <c r="Q94" s="29"/>
      <c r="R94" s="356">
        <f>IF(S92="",0,1)</f>
        <v>0</v>
      </c>
      <c r="S94" s="51"/>
      <c r="T94" s="30" t="s">
        <v>212</v>
      </c>
      <c r="U94" s="29"/>
      <c r="V94" s="453" t="str">
        <f>IF(AND(OR(V88="",V90=""),OR($G$35="",$G$39="")),"",IF(Y94=1,"Erreur",ROUND((V84+V86)/2*(S90+4*V88)/6,2)))</f>
        <v/>
      </c>
      <c r="W94" s="36" t="s">
        <v>214</v>
      </c>
      <c r="X94" s="29"/>
      <c r="Y94" s="29"/>
      <c r="Z94" s="356">
        <f>IF(AI86="",0,1)</f>
        <v>0</v>
      </c>
      <c r="AA94" s="829"/>
      <c r="AB94" s="87"/>
    </row>
    <row r="95" spans="1:30" ht="10.5" customHeight="1">
      <c r="A95" s="37"/>
      <c r="B95" s="834"/>
      <c r="C95" s="483"/>
      <c r="D95" s="518"/>
      <c r="E95" s="512"/>
      <c r="F95" s="512"/>
      <c r="G95" s="512"/>
      <c r="H95" s="512"/>
      <c r="I95" s="512"/>
      <c r="J95" s="512"/>
      <c r="K95" s="512"/>
      <c r="L95" s="83"/>
      <c r="M95" s="25"/>
      <c r="N95" s="25"/>
      <c r="O95" s="25"/>
      <c r="P95" s="25"/>
      <c r="Q95" s="25"/>
      <c r="R95" s="25"/>
      <c r="S95" s="50"/>
      <c r="T95" s="25"/>
      <c r="U95" s="25"/>
      <c r="V95" s="25"/>
      <c r="W95" s="25"/>
      <c r="X95" s="25"/>
      <c r="Y95" s="25"/>
      <c r="Z95" s="25"/>
      <c r="AA95" s="829"/>
      <c r="AB95" s="81"/>
    </row>
    <row r="96" spans="1:30" ht="16.5" customHeight="1">
      <c r="A96" s="37"/>
      <c r="B96" s="37"/>
      <c r="C96" s="37"/>
      <c r="D96" s="37"/>
      <c r="E96" s="37"/>
      <c r="F96" s="37"/>
      <c r="G96" s="37"/>
      <c r="H96" s="37"/>
      <c r="I96" s="37"/>
      <c r="J96" s="37"/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</row>
    <row r="97" spans="1:28" ht="24" customHeight="1">
      <c r="A97" s="37"/>
      <c r="B97" s="827" t="s">
        <v>413</v>
      </c>
      <c r="C97" s="601" t="s">
        <v>222</v>
      </c>
      <c r="D97" s="601"/>
      <c r="E97" s="601"/>
      <c r="F97" s="601"/>
      <c r="G97" s="601"/>
      <c r="H97" s="601"/>
      <c r="I97" s="601"/>
      <c r="J97" s="601"/>
      <c r="K97" s="601"/>
      <c r="L97" s="601"/>
      <c r="M97" s="601"/>
      <c r="N97" s="601"/>
      <c r="O97" s="601"/>
      <c r="P97" s="601"/>
      <c r="Q97" s="601"/>
      <c r="R97" s="601"/>
      <c r="S97" s="601"/>
      <c r="T97" s="601"/>
      <c r="U97" s="601"/>
      <c r="V97" s="601"/>
      <c r="W97" s="601"/>
      <c r="X97" s="601"/>
      <c r="Y97" s="601"/>
      <c r="Z97" s="601"/>
      <c r="AA97" s="793" t="s">
        <v>413</v>
      </c>
      <c r="AB97" s="66"/>
    </row>
    <row r="98" spans="1:28" ht="6" customHeight="1">
      <c r="A98" s="37"/>
      <c r="B98" s="828"/>
      <c r="C98" s="33"/>
      <c r="D98" s="33"/>
      <c r="E98" s="33"/>
      <c r="F98" s="33"/>
      <c r="G98" s="33"/>
      <c r="H98" s="33"/>
      <c r="I98" s="33"/>
      <c r="J98" s="33"/>
      <c r="K98" s="33"/>
      <c r="L98" s="33"/>
      <c r="M98" s="33"/>
      <c r="N98" s="33"/>
      <c r="O98" s="33"/>
      <c r="P98" s="33"/>
      <c r="Q98" s="33"/>
      <c r="R98" s="33"/>
      <c r="S98" s="33"/>
      <c r="T98" s="33"/>
      <c r="U98" s="33"/>
      <c r="V98" s="33"/>
      <c r="W98" s="33"/>
      <c r="X98" s="33"/>
      <c r="Y98" s="33"/>
      <c r="Z98" s="33"/>
      <c r="AA98" s="794"/>
      <c r="AB98" s="37"/>
    </row>
    <row r="99" spans="1:28" ht="17.25" customHeight="1">
      <c r="A99" s="37"/>
      <c r="B99" s="828"/>
      <c r="C99" s="33"/>
      <c r="D99" s="67"/>
      <c r="E99" s="474"/>
      <c r="F99" s="29"/>
      <c r="G99" s="802"/>
      <c r="H99" s="803"/>
      <c r="I99" s="804"/>
      <c r="J99" s="805"/>
      <c r="K99" s="68"/>
      <c r="L99" s="69"/>
      <c r="M99" s="474"/>
      <c r="N99" s="29"/>
      <c r="O99" s="802"/>
      <c r="P99" s="803"/>
      <c r="Q99" s="804"/>
      <c r="R99" s="68"/>
      <c r="S99" s="69"/>
      <c r="T99" s="474"/>
      <c r="U99" s="29"/>
      <c r="V99" s="802"/>
      <c r="W99" s="803"/>
      <c r="X99" s="804"/>
      <c r="Y99" s="29"/>
      <c r="Z99" s="29"/>
      <c r="AA99" s="794"/>
      <c r="AB99" s="490"/>
    </row>
    <row r="100" spans="1:28" ht="8.25" customHeight="1">
      <c r="A100" s="37"/>
      <c r="B100" s="828"/>
      <c r="C100" s="33"/>
      <c r="D100" s="67"/>
      <c r="E100" s="29"/>
      <c r="F100" s="29"/>
      <c r="G100" s="33"/>
      <c r="H100" s="29"/>
      <c r="I100" s="29"/>
      <c r="J100" s="29"/>
      <c r="K100" s="29"/>
      <c r="L100" s="69"/>
      <c r="M100" s="29"/>
      <c r="N100" s="29"/>
      <c r="O100" s="29"/>
      <c r="P100" s="29"/>
      <c r="Q100" s="29"/>
      <c r="R100" s="29"/>
      <c r="S100" s="69"/>
      <c r="T100" s="29"/>
      <c r="U100" s="29"/>
      <c r="V100" s="29"/>
      <c r="W100" s="29"/>
      <c r="X100" s="29"/>
      <c r="Y100" s="29"/>
      <c r="Z100" s="29"/>
      <c r="AA100" s="794"/>
      <c r="AB100" s="70"/>
    </row>
    <row r="101" spans="1:28" ht="12.75" customHeight="1">
      <c r="A101" s="37"/>
      <c r="B101" s="828"/>
      <c r="C101" s="33"/>
      <c r="D101" s="67"/>
      <c r="E101" s="533" t="str">
        <f>IF(I102=1,"* Interdit *","")</f>
        <v/>
      </c>
      <c r="F101" s="29"/>
      <c r="G101" s="109" t="s">
        <v>277</v>
      </c>
      <c r="H101" s="29"/>
      <c r="I101" s="29"/>
      <c r="J101" s="29"/>
      <c r="K101" s="29"/>
      <c r="L101" s="69"/>
      <c r="M101" s="533" t="str">
        <f>IF(P102=1,"* Interdit *","")</f>
        <v/>
      </c>
      <c r="N101" s="29"/>
      <c r="O101" s="109" t="s">
        <v>277</v>
      </c>
      <c r="P101" s="29"/>
      <c r="Q101" s="29"/>
      <c r="R101" s="29"/>
      <c r="S101" s="69"/>
      <c r="T101" s="533" t="str">
        <f>IF(X102=1,"* Interdit *","")</f>
        <v/>
      </c>
      <c r="U101" s="29"/>
      <c r="V101" s="109" t="s">
        <v>277</v>
      </c>
      <c r="W101" s="29"/>
      <c r="X101" s="29"/>
      <c r="Y101" s="29"/>
      <c r="Z101" s="29"/>
      <c r="AA101" s="794"/>
      <c r="AB101" s="70"/>
    </row>
    <row r="102" spans="1:28" ht="10.5" customHeight="1">
      <c r="A102" s="37"/>
      <c r="B102" s="828"/>
      <c r="C102" s="368"/>
      <c r="D102" s="546"/>
      <c r="E102" s="368"/>
      <c r="F102" s="365"/>
      <c r="G102" s="368"/>
      <c r="H102" s="365"/>
      <c r="I102" s="534"/>
      <c r="J102" s="365"/>
      <c r="K102" s="365"/>
      <c r="L102" s="367"/>
      <c r="M102" s="365"/>
      <c r="N102" s="365"/>
      <c r="O102" s="365"/>
      <c r="P102" s="535"/>
      <c r="Q102" s="365"/>
      <c r="R102" s="365"/>
      <c r="S102" s="367"/>
      <c r="T102" s="365"/>
      <c r="U102" s="365"/>
      <c r="V102" s="365"/>
      <c r="W102" s="365"/>
      <c r="X102" s="534"/>
      <c r="Y102" s="365"/>
      <c r="Z102" s="365"/>
      <c r="AA102" s="794"/>
      <c r="AB102" s="70"/>
    </row>
    <row r="103" spans="1:28" ht="18.75" customHeight="1" thickBot="1">
      <c r="A103" s="37"/>
      <c r="B103" s="828"/>
      <c r="C103" s="33"/>
      <c r="D103" s="67"/>
      <c r="E103" s="26" t="s">
        <v>127</v>
      </c>
      <c r="F103" s="55"/>
      <c r="G103" s="476"/>
      <c r="H103" s="806" t="s">
        <v>75</v>
      </c>
      <c r="I103" s="807"/>
      <c r="J103" s="55"/>
      <c r="K103" s="55"/>
      <c r="L103" s="69"/>
      <c r="M103" s="26" t="s">
        <v>127</v>
      </c>
      <c r="N103" s="55"/>
      <c r="O103" s="476"/>
      <c r="P103" s="808" t="s">
        <v>75</v>
      </c>
      <c r="Q103" s="809"/>
      <c r="R103" s="33"/>
      <c r="S103" s="69"/>
      <c r="T103" s="26" t="s">
        <v>127</v>
      </c>
      <c r="U103" s="55"/>
      <c r="V103" s="476"/>
      <c r="W103" s="808" t="s">
        <v>75</v>
      </c>
      <c r="X103" s="809"/>
      <c r="Y103" s="33"/>
      <c r="Z103" s="29"/>
      <c r="AA103" s="794"/>
      <c r="AB103" s="71"/>
    </row>
    <row r="104" spans="1:28" ht="9.75" customHeight="1">
      <c r="A104" s="37"/>
      <c r="B104" s="828"/>
      <c r="C104" s="33"/>
      <c r="D104" s="67"/>
      <c r="E104" s="29"/>
      <c r="F104" s="29"/>
      <c r="G104" s="29"/>
      <c r="H104" s="29"/>
      <c r="I104" s="29"/>
      <c r="J104" s="29"/>
      <c r="K104" s="29"/>
      <c r="L104" s="69"/>
      <c r="M104" s="29"/>
      <c r="N104" s="29"/>
      <c r="O104" s="29"/>
      <c r="P104" s="541"/>
      <c r="Q104" s="541"/>
      <c r="R104" s="29"/>
      <c r="S104" s="69"/>
      <c r="T104" s="29"/>
      <c r="U104" s="29"/>
      <c r="V104" s="29"/>
      <c r="W104" s="541"/>
      <c r="X104" s="541"/>
      <c r="Y104" s="29"/>
      <c r="Z104" s="29"/>
      <c r="AA104" s="794"/>
      <c r="AB104" s="70"/>
    </row>
    <row r="105" spans="1:28" ht="18.75" customHeight="1" thickBot="1">
      <c r="A105" s="37"/>
      <c r="B105" s="828"/>
      <c r="C105" s="33"/>
      <c r="D105" s="67"/>
      <c r="E105" s="26" t="s">
        <v>128</v>
      </c>
      <c r="F105" s="50"/>
      <c r="G105" s="476"/>
      <c r="H105" s="806" t="s">
        <v>75</v>
      </c>
      <c r="I105" s="807"/>
      <c r="J105" s="55"/>
      <c r="K105" s="55"/>
      <c r="L105" s="72"/>
      <c r="M105" s="26" t="s">
        <v>128</v>
      </c>
      <c r="N105" s="50"/>
      <c r="O105" s="476"/>
      <c r="P105" s="808" t="s">
        <v>75</v>
      </c>
      <c r="Q105" s="809"/>
      <c r="R105" s="74"/>
      <c r="S105" s="72"/>
      <c r="T105" s="26" t="s">
        <v>128</v>
      </c>
      <c r="U105" s="50"/>
      <c r="V105" s="476"/>
      <c r="W105" s="808" t="s">
        <v>75</v>
      </c>
      <c r="X105" s="809"/>
      <c r="Y105" s="74"/>
      <c r="Z105" s="75"/>
      <c r="AA105" s="794"/>
      <c r="AB105" s="71"/>
    </row>
    <row r="106" spans="1:28" ht="9.75" customHeight="1">
      <c r="A106" s="37"/>
      <c r="B106" s="828"/>
      <c r="C106" s="33"/>
      <c r="D106" s="67"/>
      <c r="E106" s="50"/>
      <c r="F106" s="50"/>
      <c r="G106" s="50"/>
      <c r="H106" s="50"/>
      <c r="I106" s="73"/>
      <c r="J106" s="55"/>
      <c r="K106" s="55"/>
      <c r="L106" s="76"/>
      <c r="M106" s="50"/>
      <c r="N106" s="50"/>
      <c r="O106" s="50"/>
      <c r="P106" s="417"/>
      <c r="Q106" s="418"/>
      <c r="R106" s="77"/>
      <c r="S106" s="76"/>
      <c r="T106" s="50"/>
      <c r="U106" s="50"/>
      <c r="V106" s="50"/>
      <c r="W106" s="417"/>
      <c r="X106" s="418"/>
      <c r="Y106" s="77"/>
      <c r="Z106" s="74"/>
      <c r="AA106" s="794"/>
      <c r="AB106" s="78"/>
    </row>
    <row r="107" spans="1:28" ht="18.75" customHeight="1" thickBot="1">
      <c r="A107" s="37"/>
      <c r="B107" s="828"/>
      <c r="C107" s="33"/>
      <c r="D107" s="67"/>
      <c r="E107" s="26" t="s">
        <v>419</v>
      </c>
      <c r="F107" s="50"/>
      <c r="G107" s="476"/>
      <c r="H107" s="806" t="s">
        <v>75</v>
      </c>
      <c r="I107" s="807"/>
      <c r="J107" s="114" t="str">
        <f>IF(G107&lt;0.55*G109,"( *** )","")</f>
        <v/>
      </c>
      <c r="K107" s="50"/>
      <c r="L107" s="51"/>
      <c r="M107" s="26" t="s">
        <v>419</v>
      </c>
      <c r="N107" s="50"/>
      <c r="O107" s="476"/>
      <c r="P107" s="808" t="s">
        <v>75</v>
      </c>
      <c r="Q107" s="809"/>
      <c r="R107" s="79"/>
      <c r="S107" s="51"/>
      <c r="T107" s="26" t="s">
        <v>419</v>
      </c>
      <c r="U107" s="50"/>
      <c r="V107" s="476"/>
      <c r="W107" s="808" t="s">
        <v>75</v>
      </c>
      <c r="X107" s="809"/>
      <c r="Y107" s="79"/>
      <c r="Z107" s="33"/>
      <c r="AA107" s="794"/>
      <c r="AB107" s="71"/>
    </row>
    <row r="108" spans="1:28" ht="9.75" customHeight="1">
      <c r="A108" s="37"/>
      <c r="B108" s="828"/>
      <c r="C108" s="33"/>
      <c r="D108" s="67"/>
      <c r="E108" s="25"/>
      <c r="F108" s="25"/>
      <c r="G108" s="25"/>
      <c r="H108" s="25"/>
      <c r="I108" s="25"/>
      <c r="J108" s="25"/>
      <c r="K108" s="25"/>
      <c r="L108" s="80"/>
      <c r="M108" s="25"/>
      <c r="N108" s="25"/>
      <c r="O108" s="25"/>
      <c r="P108" s="183"/>
      <c r="Q108" s="183"/>
      <c r="R108" s="25"/>
      <c r="S108" s="80"/>
      <c r="T108" s="25"/>
      <c r="U108" s="25"/>
      <c r="V108" s="25"/>
      <c r="W108" s="183"/>
      <c r="X108" s="183"/>
      <c r="Y108" s="25"/>
      <c r="Z108" s="25"/>
      <c r="AA108" s="794"/>
      <c r="AB108" s="81"/>
    </row>
    <row r="109" spans="1:28" ht="18.75" customHeight="1" thickBot="1">
      <c r="A109" s="37"/>
      <c r="B109" s="828"/>
      <c r="C109" s="33"/>
      <c r="D109" s="67"/>
      <c r="E109" s="26" t="s">
        <v>130</v>
      </c>
      <c r="F109" s="82"/>
      <c r="G109" s="476"/>
      <c r="H109" s="806" t="s">
        <v>75</v>
      </c>
      <c r="I109" s="807"/>
      <c r="J109" s="83"/>
      <c r="K109" s="83"/>
      <c r="L109" s="84"/>
      <c r="M109" s="26" t="s">
        <v>130</v>
      </c>
      <c r="N109" s="82"/>
      <c r="O109" s="476"/>
      <c r="P109" s="808" t="s">
        <v>75</v>
      </c>
      <c r="Q109" s="809"/>
      <c r="R109" s="83"/>
      <c r="S109" s="84"/>
      <c r="T109" s="26" t="s">
        <v>130</v>
      </c>
      <c r="U109" s="82"/>
      <c r="V109" s="476"/>
      <c r="W109" s="808" t="s">
        <v>75</v>
      </c>
      <c r="X109" s="809"/>
      <c r="Y109" s="83"/>
      <c r="Z109" s="83"/>
      <c r="AA109" s="794"/>
      <c r="AB109" s="71"/>
    </row>
    <row r="110" spans="1:28" ht="5.25" customHeight="1">
      <c r="A110" s="37"/>
      <c r="B110" s="828"/>
      <c r="C110" s="33"/>
      <c r="D110" s="67"/>
      <c r="E110" s="25"/>
      <c r="F110" s="25"/>
      <c r="G110" s="25"/>
      <c r="H110" s="25"/>
      <c r="I110" s="25"/>
      <c r="J110" s="25"/>
      <c r="K110" s="25"/>
      <c r="L110" s="80"/>
      <c r="M110" s="25"/>
      <c r="N110" s="25"/>
      <c r="O110" s="25"/>
      <c r="P110" s="25"/>
      <c r="Q110" s="25"/>
      <c r="R110" s="25"/>
      <c r="S110" s="80"/>
      <c r="T110" s="25"/>
      <c r="U110" s="25"/>
      <c r="V110" s="25"/>
      <c r="W110" s="25"/>
      <c r="X110" s="25"/>
      <c r="Y110" s="25"/>
      <c r="Z110" s="25"/>
      <c r="AA110" s="794"/>
      <c r="AB110" s="81"/>
    </row>
    <row r="111" spans="1:28" ht="13.5" customHeight="1">
      <c r="A111" s="37"/>
      <c r="B111" s="828"/>
      <c r="C111" s="33"/>
      <c r="D111" s="600" t="str">
        <f>IF(G107="","",IF(G107&lt;0.75*G109,"Ce n'est pas un Spinnaker !!!",IF(I102=1,"Ce Spinnaker n'est pas conforme.","")))</f>
        <v/>
      </c>
      <c r="E111" s="785" t="str">
        <f>IF(G107="","",IF(G107&lt;0.75*G109,"Ce n'est pas un Spinnaker !!!",IF(I102=1,"Ce Spinnaker n'est pas conforme.","")))</f>
        <v/>
      </c>
      <c r="F111" s="785"/>
      <c r="G111" s="785"/>
      <c r="H111" s="785"/>
      <c r="I111" s="785"/>
      <c r="J111" s="785"/>
      <c r="K111" s="786"/>
      <c r="L111" s="801" t="str">
        <f>IF(O107="","",IF(O107&lt;0.75*O109,"Ce n'est pas un Spinnaker !!!",IF(P102=1,"Ce Spinnaker n'est pas conforme.","")))</f>
        <v/>
      </c>
      <c r="M111" s="785"/>
      <c r="N111" s="785"/>
      <c r="O111" s="785"/>
      <c r="P111" s="785"/>
      <c r="Q111" s="785"/>
      <c r="R111" s="786"/>
      <c r="S111" s="84"/>
      <c r="T111" s="824" t="str">
        <f>IF(V107="","",IF(V107&lt;0.75*V109,"Ce n'est pas un Spinnaker !!!",IF(X102=1,"Ce Spinnaker n'est pas conforme.","")))</f>
        <v/>
      </c>
      <c r="U111" s="824"/>
      <c r="V111" s="824"/>
      <c r="W111" s="824"/>
      <c r="X111" s="824"/>
      <c r="Y111" s="824"/>
      <c r="Z111" s="824"/>
      <c r="AA111" s="794"/>
      <c r="AB111" s="71"/>
    </row>
    <row r="112" spans="1:28" ht="5.25" customHeight="1" thickBot="1">
      <c r="A112" s="37"/>
      <c r="B112" s="828"/>
      <c r="C112" s="33"/>
      <c r="D112" s="85"/>
      <c r="E112" s="25"/>
      <c r="F112" s="25"/>
      <c r="G112" s="25"/>
      <c r="H112" s="25"/>
      <c r="I112" s="25"/>
      <c r="J112" s="25"/>
      <c r="K112" s="25"/>
      <c r="L112" s="80"/>
      <c r="M112" s="25"/>
      <c r="N112" s="25"/>
      <c r="O112" s="25"/>
      <c r="P112" s="25"/>
      <c r="Q112" s="25"/>
      <c r="R112" s="25"/>
      <c r="S112" s="80"/>
      <c r="T112" s="25"/>
      <c r="U112" s="25"/>
      <c r="V112" s="25"/>
      <c r="W112" s="25"/>
      <c r="X112" s="25"/>
      <c r="Y112" s="25"/>
      <c r="Z112" s="25"/>
      <c r="AA112" s="794"/>
      <c r="AB112" s="81"/>
    </row>
    <row r="113" spans="1:32" ht="17.25" customHeight="1">
      <c r="A113" s="37"/>
      <c r="B113" s="828"/>
      <c r="C113" s="33"/>
      <c r="D113" s="85"/>
      <c r="E113" s="30" t="s">
        <v>212</v>
      </c>
      <c r="F113" s="29"/>
      <c r="G113" s="453" t="str">
        <f>IF(OR(G103="",G105="",G107="",G109=""),"",IF(K113=1,"Erreur",ROUND((G103+G105)/2*(G109+4*G107)/6,2)))</f>
        <v/>
      </c>
      <c r="H113" s="825" t="s">
        <v>214</v>
      </c>
      <c r="I113" s="826"/>
      <c r="J113" s="29"/>
      <c r="K113" s="357">
        <f>IF(D111="",0,1)</f>
        <v>0</v>
      </c>
      <c r="L113" s="51"/>
      <c r="M113" s="30" t="s">
        <v>212</v>
      </c>
      <c r="N113" s="29"/>
      <c r="O113" s="453" t="str">
        <f>IF(OR(O103="",O105="",O107="",O109=""),"",IF(S113=1,"Erreur",ROUND((O103+O105)/2*(O109+4*O107)/6,2)))</f>
        <v/>
      </c>
      <c r="P113" s="36" t="s">
        <v>214</v>
      </c>
      <c r="Q113" s="29"/>
      <c r="R113" s="357">
        <f>IF(L111="",0,1)</f>
        <v>0</v>
      </c>
      <c r="S113" s="51"/>
      <c r="T113" s="30" t="s">
        <v>212</v>
      </c>
      <c r="U113" s="29"/>
      <c r="V113" s="453" t="str">
        <f>IF(OR(V103="",V105="",V107="",V109=""),"",IF(Z113=1,"Erreur",ROUND((V103+V105)/2*(V109+4*V107)/6,2)))</f>
        <v/>
      </c>
      <c r="W113" s="36" t="s">
        <v>214</v>
      </c>
      <c r="X113" s="29"/>
      <c r="Y113" s="357">
        <f>IF(T111="",0,1)</f>
        <v>0</v>
      </c>
      <c r="Z113" s="83"/>
      <c r="AA113" s="794"/>
      <c r="AB113" s="87"/>
    </row>
    <row r="114" spans="1:32" ht="10.5" customHeight="1">
      <c r="A114" s="37"/>
      <c r="B114" s="828"/>
      <c r="C114" s="33"/>
      <c r="D114" s="85"/>
      <c r="E114" s="25"/>
      <c r="F114" s="25"/>
      <c r="G114" s="25"/>
      <c r="H114" s="25"/>
      <c r="I114" s="25"/>
      <c r="J114" s="25"/>
      <c r="K114" s="25"/>
      <c r="L114" s="25"/>
      <c r="M114" s="25"/>
      <c r="N114" s="25"/>
      <c r="O114" s="25"/>
      <c r="P114" s="25"/>
      <c r="Q114" s="25"/>
      <c r="R114" s="25"/>
      <c r="S114" s="25"/>
      <c r="T114" s="25"/>
      <c r="U114" s="25"/>
      <c r="V114" s="25"/>
      <c r="W114" s="25"/>
      <c r="X114" s="25"/>
      <c r="Y114" s="25"/>
      <c r="Z114" s="25"/>
      <c r="AA114" s="794"/>
      <c r="AB114" s="81"/>
    </row>
    <row r="115" spans="1:32" ht="11.25" customHeight="1">
      <c r="A115" s="37"/>
      <c r="B115" s="37"/>
      <c r="C115" s="37"/>
      <c r="D115" s="37"/>
      <c r="E115" s="37"/>
      <c r="F115" s="37"/>
      <c r="G115" s="37"/>
      <c r="H115" s="37"/>
      <c r="I115" s="37"/>
      <c r="J115" s="37"/>
      <c r="K115" s="37"/>
      <c r="L115" s="37"/>
      <c r="M115" s="37"/>
      <c r="N115" s="37"/>
      <c r="O115" s="37"/>
      <c r="P115" s="37"/>
      <c r="Q115" s="37"/>
      <c r="R115" s="37"/>
      <c r="S115" s="37"/>
      <c r="T115" s="37"/>
      <c r="U115" s="37"/>
      <c r="V115" s="37"/>
      <c r="W115" s="37"/>
      <c r="X115" s="37"/>
      <c r="Y115" s="37"/>
      <c r="Z115" s="37"/>
      <c r="AA115" s="37"/>
      <c r="AB115" s="81"/>
    </row>
    <row r="116" spans="1:32" ht="11.25" customHeight="1">
      <c r="A116" s="37"/>
      <c r="B116" s="37"/>
      <c r="C116" s="37"/>
      <c r="D116" s="37"/>
      <c r="E116" s="37"/>
      <c r="F116" s="37"/>
      <c r="G116" s="37"/>
      <c r="H116" s="37"/>
      <c r="I116" s="37"/>
      <c r="J116" s="37"/>
      <c r="K116" s="37"/>
      <c r="L116" s="37"/>
      <c r="M116" s="37"/>
      <c r="N116" s="37"/>
      <c r="O116" s="37"/>
      <c r="P116" s="37"/>
      <c r="Q116" s="37"/>
      <c r="R116" s="37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</row>
    <row r="117" spans="1:32" ht="16.5" customHeight="1">
      <c r="A117" s="37"/>
      <c r="B117" s="787" t="s">
        <v>420</v>
      </c>
      <c r="C117" s="788"/>
      <c r="D117" s="788"/>
      <c r="E117" s="788"/>
      <c r="F117" s="788"/>
      <c r="G117" s="788"/>
      <c r="H117" s="788"/>
      <c r="I117" s="788"/>
      <c r="J117" s="788"/>
      <c r="K117" s="788"/>
      <c r="L117" s="788"/>
      <c r="M117" s="788"/>
      <c r="N117" s="788"/>
      <c r="O117" s="788"/>
      <c r="P117" s="788"/>
      <c r="Q117" s="788"/>
      <c r="R117" s="788"/>
      <c r="S117" s="788"/>
      <c r="T117" s="788"/>
      <c r="U117" s="788"/>
      <c r="V117" s="788"/>
      <c r="W117" s="788"/>
      <c r="X117" s="788"/>
      <c r="Y117" s="788"/>
      <c r="Z117" s="788"/>
      <c r="AA117" s="789"/>
      <c r="AB117" s="118"/>
      <c r="AF117" s="555"/>
    </row>
    <row r="118" spans="1:32" ht="12" customHeight="1">
      <c r="A118" s="37"/>
      <c r="B118" s="788"/>
      <c r="C118" s="788"/>
      <c r="D118" s="788"/>
      <c r="E118" s="788"/>
      <c r="F118" s="788"/>
      <c r="G118" s="788"/>
      <c r="H118" s="788"/>
      <c r="I118" s="788"/>
      <c r="J118" s="788"/>
      <c r="K118" s="788"/>
      <c r="L118" s="788"/>
      <c r="M118" s="788"/>
      <c r="N118" s="788"/>
      <c r="O118" s="788"/>
      <c r="P118" s="788"/>
      <c r="Q118" s="788"/>
      <c r="R118" s="788"/>
      <c r="S118" s="788"/>
      <c r="T118" s="788"/>
      <c r="U118" s="788"/>
      <c r="V118" s="788"/>
      <c r="W118" s="788"/>
      <c r="X118" s="788"/>
      <c r="Y118" s="788"/>
      <c r="Z118" s="788"/>
      <c r="AA118" s="789"/>
      <c r="AB118" s="118"/>
      <c r="AF118" s="555"/>
    </row>
    <row r="119" spans="1:32" ht="15.75" customHeight="1" thickBot="1">
      <c r="A119" s="37"/>
      <c r="B119" s="790"/>
      <c r="C119" s="790"/>
      <c r="D119" s="790"/>
      <c r="E119" s="790"/>
      <c r="F119" s="790"/>
      <c r="G119" s="790"/>
      <c r="H119" s="790"/>
      <c r="I119" s="790"/>
      <c r="J119" s="790"/>
      <c r="K119" s="790"/>
      <c r="L119" s="790"/>
      <c r="M119" s="790"/>
      <c r="N119" s="790"/>
      <c r="O119" s="790"/>
      <c r="P119" s="790"/>
      <c r="Q119" s="790"/>
      <c r="R119" s="790"/>
      <c r="S119" s="790"/>
      <c r="T119" s="790"/>
      <c r="U119" s="790"/>
      <c r="V119" s="790"/>
      <c r="W119" s="790"/>
      <c r="X119" s="790"/>
      <c r="Y119" s="790"/>
      <c r="Z119" s="790"/>
      <c r="AA119" s="791"/>
      <c r="AB119" s="118"/>
      <c r="AF119" s="555"/>
    </row>
    <row r="120" spans="1:32" ht="17.25" customHeight="1" thickTop="1">
      <c r="A120" s="37"/>
      <c r="B120" s="37"/>
      <c r="C120" s="37"/>
      <c r="D120" s="37"/>
      <c r="E120" s="37"/>
      <c r="F120" s="37"/>
      <c r="G120" s="37"/>
      <c r="H120" s="37"/>
      <c r="I120" s="37"/>
      <c r="J120" s="37"/>
      <c r="K120" s="37"/>
      <c r="L120" s="37"/>
      <c r="M120" s="37"/>
      <c r="N120" s="37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37"/>
      <c r="AA120" s="37"/>
      <c r="AB120" s="118"/>
    </row>
    <row r="121" spans="1:32" ht="5.25" customHeight="1">
      <c r="A121" s="37"/>
      <c r="B121" s="37"/>
      <c r="C121" s="37"/>
      <c r="D121" s="37"/>
      <c r="E121" s="37"/>
      <c r="F121" s="37"/>
      <c r="G121" s="37"/>
      <c r="H121" s="37"/>
      <c r="I121" s="37"/>
      <c r="J121" s="37"/>
      <c r="K121" s="37"/>
      <c r="L121" s="37"/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  <c r="AA121" s="37"/>
      <c r="AB121" s="118"/>
    </row>
    <row r="122" spans="1:32" ht="18" customHeight="1" thickBot="1">
      <c r="A122" s="37"/>
      <c r="B122" s="37"/>
      <c r="C122" s="37"/>
      <c r="D122" s="37"/>
      <c r="E122" s="37"/>
      <c r="F122" s="37"/>
      <c r="G122" s="37"/>
      <c r="H122" s="37"/>
      <c r="I122" s="37"/>
      <c r="J122" s="37"/>
      <c r="K122" s="37"/>
      <c r="L122" s="90"/>
      <c r="M122" s="78"/>
      <c r="N122" s="78"/>
      <c r="O122" s="78"/>
      <c r="P122" s="78"/>
      <c r="Q122" s="78"/>
      <c r="R122" s="78"/>
      <c r="S122" s="78"/>
      <c r="T122" s="78"/>
      <c r="U122" s="78"/>
      <c r="V122" s="78"/>
      <c r="W122" s="78"/>
      <c r="X122" s="78"/>
      <c r="Y122" s="78"/>
      <c r="Z122" s="37"/>
      <c r="AA122" s="37"/>
      <c r="AB122" s="37"/>
    </row>
    <row r="123" spans="1:32" ht="12.75" thickTop="1">
      <c r="A123" s="37"/>
      <c r="B123" s="37"/>
      <c r="C123" s="37"/>
      <c r="D123" s="37"/>
      <c r="E123" s="37"/>
      <c r="F123" s="37"/>
      <c r="G123" s="37"/>
      <c r="H123" s="37"/>
      <c r="I123" s="37"/>
      <c r="J123" s="37"/>
      <c r="K123" s="37"/>
      <c r="L123" s="89"/>
      <c r="M123" s="96"/>
      <c r="N123" s="93"/>
      <c r="O123" s="93"/>
      <c r="P123" s="93"/>
      <c r="Q123" s="93"/>
      <c r="R123" s="93"/>
      <c r="S123" s="93"/>
      <c r="T123" s="93"/>
      <c r="U123" s="93"/>
      <c r="V123" s="93"/>
      <c r="W123" s="93"/>
      <c r="X123" s="93"/>
      <c r="Y123" s="93"/>
      <c r="Z123" s="97"/>
      <c r="AA123" s="37"/>
      <c r="AB123" s="37"/>
    </row>
    <row r="124" spans="1:32" ht="18.75" customHeight="1">
      <c r="A124" s="37"/>
      <c r="B124" s="812" t="s">
        <v>423</v>
      </c>
      <c r="C124" s="813"/>
      <c r="D124" s="792" t="s">
        <v>424</v>
      </c>
      <c r="E124" s="760"/>
      <c r="F124" s="760"/>
      <c r="G124" s="760"/>
      <c r="H124" s="760"/>
      <c r="I124" s="760"/>
      <c r="J124" s="760"/>
      <c r="K124" s="760"/>
      <c r="L124" s="78"/>
      <c r="M124" s="547" t="s">
        <v>421</v>
      </c>
      <c r="N124" s="92"/>
      <c r="O124" s="92"/>
      <c r="P124" s="548"/>
      <c r="Q124" s="548"/>
      <c r="R124" s="548"/>
      <c r="S124" s="548"/>
      <c r="T124" s="548"/>
      <c r="U124" s="548"/>
      <c r="V124" s="548"/>
      <c r="W124" s="92"/>
      <c r="X124" s="92"/>
      <c r="Y124" s="92"/>
      <c r="Z124" s="549"/>
      <c r="AA124" s="37"/>
      <c r="AB124" s="550"/>
    </row>
    <row r="125" spans="1:32">
      <c r="A125" s="37"/>
      <c r="B125" s="813"/>
      <c r="C125" s="813"/>
      <c r="D125" s="760"/>
      <c r="E125" s="760"/>
      <c r="F125" s="760"/>
      <c r="G125" s="760"/>
      <c r="H125" s="760"/>
      <c r="I125" s="760"/>
      <c r="J125" s="760"/>
      <c r="K125" s="760"/>
      <c r="L125" s="81"/>
      <c r="M125" s="98"/>
      <c r="N125" s="92"/>
      <c r="O125" s="92"/>
      <c r="P125" s="92"/>
      <c r="Q125" s="92"/>
      <c r="R125" s="92"/>
      <c r="S125" s="92"/>
      <c r="T125" s="92"/>
      <c r="U125" s="92"/>
      <c r="V125" s="92"/>
      <c r="W125" s="92"/>
      <c r="X125" s="92"/>
      <c r="Y125" s="92"/>
      <c r="Z125" s="99"/>
      <c r="AA125" s="37"/>
      <c r="AB125" s="37"/>
    </row>
    <row r="126" spans="1:32" ht="18.75" customHeight="1">
      <c r="A126" s="37"/>
      <c r="B126" s="37"/>
      <c r="C126" s="37"/>
      <c r="D126" s="760"/>
      <c r="E126" s="760"/>
      <c r="F126" s="760"/>
      <c r="G126" s="760"/>
      <c r="H126" s="760"/>
      <c r="I126" s="760"/>
      <c r="J126" s="760"/>
      <c r="K126" s="760"/>
      <c r="L126" s="91"/>
      <c r="M126" s="98"/>
      <c r="N126" s="92"/>
      <c r="O126" s="92"/>
      <c r="P126" s="92"/>
      <c r="Q126" s="119" t="s">
        <v>202</v>
      </c>
      <c r="R126" s="814"/>
      <c r="S126" s="815"/>
      <c r="T126" s="815"/>
      <c r="U126" s="815"/>
      <c r="V126" s="815"/>
      <c r="W126" s="815"/>
      <c r="X126" s="816"/>
      <c r="Y126" s="92"/>
      <c r="Z126" s="551"/>
      <c r="AA126" s="37"/>
      <c r="AB126" s="37"/>
    </row>
    <row r="127" spans="1:32" ht="9.75" customHeight="1">
      <c r="A127" s="37"/>
      <c r="B127" s="37"/>
      <c r="C127" s="37"/>
      <c r="D127" s="37"/>
      <c r="E127" s="37"/>
      <c r="F127" s="37"/>
      <c r="G127" s="37"/>
      <c r="H127" s="37"/>
      <c r="I127" s="37"/>
      <c r="J127" s="37"/>
      <c r="K127" s="37"/>
      <c r="L127" s="91"/>
      <c r="M127" s="98"/>
      <c r="N127" s="92"/>
      <c r="O127" s="92"/>
      <c r="P127" s="92"/>
      <c r="Q127" s="92"/>
      <c r="R127" s="92"/>
      <c r="S127" s="92"/>
      <c r="T127" s="92"/>
      <c r="U127" s="92"/>
      <c r="V127" s="92"/>
      <c r="W127" s="92"/>
      <c r="X127" s="92"/>
      <c r="Y127" s="92"/>
      <c r="Z127" s="551"/>
      <c r="AA127" s="37"/>
      <c r="AB127" s="81"/>
    </row>
    <row r="128" spans="1:32" ht="18.75" customHeight="1">
      <c r="A128" s="37"/>
      <c r="B128" s="37"/>
      <c r="C128" s="37"/>
      <c r="D128" s="37"/>
      <c r="E128" s="37"/>
      <c r="F128" s="37"/>
      <c r="G128" s="37"/>
      <c r="H128" s="37"/>
      <c r="I128" s="37"/>
      <c r="J128" s="37"/>
      <c r="K128" s="37"/>
      <c r="L128" s="115"/>
      <c r="M128" s="120"/>
      <c r="N128" s="467"/>
      <c r="O128" s="467"/>
      <c r="P128" s="467"/>
      <c r="Q128" s="119" t="s">
        <v>203</v>
      </c>
      <c r="R128" s="821"/>
      <c r="S128" s="822"/>
      <c r="T128" s="823"/>
      <c r="U128" s="467"/>
      <c r="V128" s="92"/>
      <c r="W128" s="92"/>
      <c r="X128" s="92"/>
      <c r="Y128" s="92"/>
      <c r="Z128" s="551"/>
      <c r="AA128" s="37"/>
      <c r="AB128" s="81"/>
    </row>
    <row r="129" spans="1:28" ht="9" customHeight="1">
      <c r="A129" s="37"/>
      <c r="B129" s="37"/>
      <c r="C129" s="37"/>
      <c r="D129" s="37"/>
      <c r="E129" s="37"/>
      <c r="F129" s="37"/>
      <c r="G129" s="37"/>
      <c r="H129" s="37"/>
      <c r="I129" s="37"/>
      <c r="J129" s="37"/>
      <c r="K129" s="37"/>
      <c r="L129" s="91"/>
      <c r="M129" s="98"/>
      <c r="N129" s="92"/>
      <c r="O129" s="92"/>
      <c r="P129" s="92"/>
      <c r="Q129" s="92"/>
      <c r="R129" s="92"/>
      <c r="S129" s="92"/>
      <c r="T129" s="92"/>
      <c r="U129" s="92"/>
      <c r="V129" s="92"/>
      <c r="W129" s="92"/>
      <c r="X129" s="92"/>
      <c r="Y129" s="92"/>
      <c r="Z129" s="551"/>
      <c r="AA129" s="37"/>
      <c r="AB129" s="81"/>
    </row>
    <row r="130" spans="1:28" ht="18.75" customHeight="1">
      <c r="A130" s="37"/>
      <c r="B130" s="37"/>
      <c r="C130" s="37"/>
      <c r="D130" s="37"/>
      <c r="E130" s="37"/>
      <c r="F130" s="37"/>
      <c r="G130" s="37"/>
      <c r="H130" s="37"/>
      <c r="I130" s="37"/>
      <c r="J130" s="37"/>
      <c r="K130" s="37"/>
      <c r="L130" s="91"/>
      <c r="M130" s="98"/>
      <c r="N130" s="92"/>
      <c r="O130" s="92"/>
      <c r="P130" s="92"/>
      <c r="Q130" s="119" t="s">
        <v>201</v>
      </c>
      <c r="R130" s="814"/>
      <c r="S130" s="815"/>
      <c r="T130" s="815"/>
      <c r="U130" s="815"/>
      <c r="V130" s="815"/>
      <c r="W130" s="815"/>
      <c r="X130" s="816"/>
      <c r="Y130" s="92"/>
      <c r="Z130" s="551"/>
      <c r="AA130" s="37"/>
      <c r="AB130" s="37"/>
    </row>
    <row r="131" spans="1:28" ht="12.75">
      <c r="A131" s="37"/>
      <c r="B131" s="37"/>
      <c r="C131" s="37"/>
      <c r="D131" s="37"/>
      <c r="E131" s="37"/>
      <c r="F131" s="37"/>
      <c r="G131" s="37"/>
      <c r="H131" s="37"/>
      <c r="I131" s="37"/>
      <c r="J131" s="37"/>
      <c r="K131" s="37"/>
      <c r="L131" s="81"/>
      <c r="M131" s="98"/>
      <c r="N131" s="92"/>
      <c r="O131" s="121" t="s">
        <v>224</v>
      </c>
      <c r="P131" s="92"/>
      <c r="Q131" s="92"/>
      <c r="R131" s="92"/>
      <c r="S131" s="92"/>
      <c r="T131" s="92"/>
      <c r="U131" s="92"/>
      <c r="V131" s="92"/>
      <c r="W131" s="92"/>
      <c r="X131" s="92"/>
      <c r="Y131" s="92"/>
      <c r="Z131" s="551"/>
      <c r="AA131" s="37"/>
      <c r="AB131" s="37"/>
    </row>
    <row r="132" spans="1:28" ht="10.5" customHeight="1" thickBot="1">
      <c r="A132" s="37"/>
      <c r="B132" s="37"/>
      <c r="C132" s="37"/>
      <c r="D132" s="37"/>
      <c r="E132" s="122"/>
      <c r="F132" s="37"/>
      <c r="G132" s="37"/>
      <c r="H132" s="37"/>
      <c r="I132" s="37"/>
      <c r="J132" s="37"/>
      <c r="K132" s="37"/>
      <c r="L132" s="78"/>
      <c r="M132" s="101"/>
      <c r="N132" s="94"/>
      <c r="O132" s="94"/>
      <c r="P132" s="94"/>
      <c r="Q132" s="94"/>
      <c r="R132" s="94"/>
      <c r="S132" s="94"/>
      <c r="T132" s="94"/>
      <c r="U132" s="94"/>
      <c r="V132" s="94"/>
      <c r="W132" s="94"/>
      <c r="X132" s="94"/>
      <c r="Y132" s="94"/>
      <c r="Z132" s="100"/>
      <c r="AA132" s="37"/>
      <c r="AB132" s="37"/>
    </row>
    <row r="133" spans="1:28" ht="16.5" customHeight="1" thickTop="1">
      <c r="A133" s="37"/>
      <c r="B133" s="37"/>
      <c r="C133" s="78"/>
      <c r="D133" s="78"/>
      <c r="E133" s="37"/>
      <c r="F133" s="122"/>
      <c r="G133" s="122"/>
      <c r="H133" s="122"/>
      <c r="I133" s="122"/>
      <c r="J133" s="122"/>
      <c r="K133" s="122"/>
      <c r="L133" s="122"/>
      <c r="M133" s="78"/>
      <c r="N133" s="78"/>
      <c r="O133" s="78"/>
      <c r="P133" s="78"/>
      <c r="Q133" s="78"/>
      <c r="R133" s="78"/>
      <c r="S133" s="78"/>
      <c r="T133" s="78"/>
      <c r="U133" s="78"/>
      <c r="V133" s="78"/>
      <c r="W133" s="78"/>
      <c r="X133" s="78"/>
      <c r="Y133" s="78"/>
      <c r="Z133" s="78"/>
      <c r="AA133" s="37"/>
      <c r="AB133" s="37"/>
    </row>
  </sheetData>
  <sheetProtection sheet="1" objects="1" scenarios="1" selectLockedCells="1"/>
  <mergeCells count="93">
    <mergeCell ref="J23:K23"/>
    <mergeCell ref="M23:O23"/>
    <mergeCell ref="V23:X23"/>
    <mergeCell ref="E27:H28"/>
    <mergeCell ref="E29:E30"/>
    <mergeCell ref="J3:Y5"/>
    <mergeCell ref="J6:Y7"/>
    <mergeCell ref="P12:X12"/>
    <mergeCell ref="P17:X18"/>
    <mergeCell ref="E18:K18"/>
    <mergeCell ref="AA47:AA68"/>
    <mergeCell ref="G49:J49"/>
    <mergeCell ref="O49:Q49"/>
    <mergeCell ref="V49:X49"/>
    <mergeCell ref="H53:I53"/>
    <mergeCell ref="P53:Q53"/>
    <mergeCell ref="C47:Z47"/>
    <mergeCell ref="H57:I57"/>
    <mergeCell ref="P57:Q57"/>
    <mergeCell ref="W57:X57"/>
    <mergeCell ref="H59:I59"/>
    <mergeCell ref="H63:I63"/>
    <mergeCell ref="P63:Q63"/>
    <mergeCell ref="W53:X53"/>
    <mergeCell ref="H55:I55"/>
    <mergeCell ref="P55:Q55"/>
    <mergeCell ref="W55:X55"/>
    <mergeCell ref="P59:Q59"/>
    <mergeCell ref="W59:X59"/>
    <mergeCell ref="H61:I61"/>
    <mergeCell ref="P61:Q61"/>
    <mergeCell ref="W61:X61"/>
    <mergeCell ref="H65:I65"/>
    <mergeCell ref="B72:B95"/>
    <mergeCell ref="C72:K72"/>
    <mergeCell ref="L72:Z72"/>
    <mergeCell ref="H86:I86"/>
    <mergeCell ref="P86:Q86"/>
    <mergeCell ref="W90:X90"/>
    <mergeCell ref="W63:X63"/>
    <mergeCell ref="P65:Q65"/>
    <mergeCell ref="W65:X65"/>
    <mergeCell ref="H67:I67"/>
    <mergeCell ref="B47:B68"/>
    <mergeCell ref="C71:K71"/>
    <mergeCell ref="V76:X76"/>
    <mergeCell ref="H80:I80"/>
    <mergeCell ref="H82:I82"/>
    <mergeCell ref="H84:I84"/>
    <mergeCell ref="P84:Q84"/>
    <mergeCell ref="W84:X84"/>
    <mergeCell ref="R128:T128"/>
    <mergeCell ref="R130:X130"/>
    <mergeCell ref="T111:Z111"/>
    <mergeCell ref="H113:I113"/>
    <mergeCell ref="H105:I105"/>
    <mergeCell ref="P105:Q105"/>
    <mergeCell ref="H107:I107"/>
    <mergeCell ref="P107:Q107"/>
    <mergeCell ref="W107:X107"/>
    <mergeCell ref="H109:I109"/>
    <mergeCell ref="C21:Z21"/>
    <mergeCell ref="B124:C125"/>
    <mergeCell ref="R126:X126"/>
    <mergeCell ref="P109:Q109"/>
    <mergeCell ref="W105:X105"/>
    <mergeCell ref="W109:X109"/>
    <mergeCell ref="H90:I90"/>
    <mergeCell ref="P90:Q90"/>
    <mergeCell ref="H92:I92"/>
    <mergeCell ref="H94:I94"/>
    <mergeCell ref="W86:X86"/>
    <mergeCell ref="H88:I88"/>
    <mergeCell ref="P88:Q88"/>
    <mergeCell ref="W88:X88"/>
    <mergeCell ref="B97:B114"/>
    <mergeCell ref="M73:Z74"/>
    <mergeCell ref="E111:K111"/>
    <mergeCell ref="B117:AA119"/>
    <mergeCell ref="D124:K126"/>
    <mergeCell ref="AA97:AA114"/>
    <mergeCell ref="L92:R92"/>
    <mergeCell ref="S92:Y92"/>
    <mergeCell ref="L111:R111"/>
    <mergeCell ref="G99:J99"/>
    <mergeCell ref="O99:Q99"/>
    <mergeCell ref="V99:X99"/>
    <mergeCell ref="H103:I103"/>
    <mergeCell ref="P103:Q103"/>
    <mergeCell ref="W103:X103"/>
    <mergeCell ref="AA72:AA95"/>
    <mergeCell ref="G74:J74"/>
    <mergeCell ref="O76:Q76"/>
  </mergeCells>
  <dataValidations count="5">
    <dataValidation type="list" allowBlank="1" showInputMessage="1" showErrorMessage="1" prompt="Précisez SVP:" sqref="E99 T99 J23 M99 T76 M76 T49 M49 E49:F49 T23:U23">
      <formula1>GdVoile</formula1>
    </dataValidation>
    <dataValidation type="list" allowBlank="1" showInputMessage="1" showErrorMessage="1" prompt="Sélectionnez SVP:" sqref="M23:O23 V99:X99 O99:Q99 G99:J99 V76:X76 O76:Q76 G74:J74 G49:J49 V23:X23 O49:O50 P49:Q49 V49:V50 W49:X49">
      <formula1>TissuGV</formula1>
    </dataValidation>
    <dataValidation type="list" allowBlank="1" showInputMessage="1" showErrorMessage="1" prompt="Précisez SVP:" sqref="E50:E51 T50:T51 M50:M51">
      <formula1>Génois</formula1>
    </dataValidation>
    <dataValidation type="list" allowBlank="1" showInputMessage="1" showErrorMessage="1" prompt="Précisez SVP:" sqref="L123 L87 L106 L58">
      <formula1>Déplacement</formula1>
    </dataValidation>
    <dataValidation type="list" allowBlank="1" showInputMessage="1" showErrorMessage="1" prompt="Sélectionnez SVP:" sqref="F76 G50:J50 P50:R50 W50:Y50 H76:J76">
      <formula1>Tissuspi</formula1>
    </dataValidation>
  </dataValidations>
  <hyperlinks>
    <hyperlink ref="E18" r:id="rId1" display="jeanlouisconti@gmail.com"/>
  </hyperlinks>
  <pageMargins left="0.26" right="0.25" top="0.36" bottom="0.38" header="0.18" footer="0.2"/>
  <pageSetup paperSize="9" orientation="portrait" horizontalDpi="4294967293" verticalDpi="0" r:id="rId2"/>
  <drawing r:id="rId3"/>
  <legacyDrawing r:id="rId4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3" enableFormatConditionsCalculation="0">
    <tabColor indexed="57"/>
  </sheetPr>
  <dimension ref="A2:K31"/>
  <sheetViews>
    <sheetView workbookViewId="0">
      <selection activeCell="N12" sqref="N12"/>
    </sheetView>
  </sheetViews>
  <sheetFormatPr defaultColWidth="11" defaultRowHeight="11.25"/>
  <cols>
    <col min="1" max="3" width="11" style="1" customWidth="1"/>
    <col min="4" max="4" width="35.1640625" style="1" customWidth="1"/>
    <col min="5" max="5" width="30.1640625" style="1" customWidth="1"/>
    <col min="6" max="7" width="11" style="1" customWidth="1"/>
    <col min="8" max="8" width="30.5" style="1" customWidth="1"/>
    <col min="9" max="16384" width="11" style="1"/>
  </cols>
  <sheetData>
    <row r="2" spans="1:11">
      <c r="A2"/>
      <c r="B2" s="2"/>
      <c r="C2" s="123"/>
      <c r="D2"/>
      <c r="E2"/>
      <c r="F2"/>
      <c r="G2"/>
      <c r="H2"/>
      <c r="I2" s="2"/>
      <c r="J2"/>
      <c r="K2"/>
    </row>
    <row r="3" spans="1:11">
      <c r="A3"/>
      <c r="B3" s="2"/>
      <c r="C3" s="123"/>
      <c r="D3"/>
      <c r="E3"/>
      <c r="F3"/>
      <c r="G3"/>
      <c r="H3"/>
      <c r="I3" s="2"/>
      <c r="J3"/>
      <c r="K3"/>
    </row>
    <row r="4" spans="1:11">
      <c r="A4"/>
      <c r="B4" s="2"/>
      <c r="C4" s="123"/>
      <c r="D4"/>
      <c r="E4"/>
      <c r="F4"/>
      <c r="G4"/>
      <c r="H4"/>
      <c r="I4" s="2"/>
      <c r="J4"/>
      <c r="K4"/>
    </row>
    <row r="5" spans="1:11" ht="12" thickBot="1">
      <c r="A5"/>
      <c r="B5" s="2"/>
      <c r="C5" s="123"/>
      <c r="D5"/>
      <c r="E5"/>
      <c r="F5"/>
      <c r="G5"/>
      <c r="H5"/>
      <c r="I5" s="2"/>
      <c r="J5"/>
      <c r="K5"/>
    </row>
    <row r="6" spans="1:11" ht="18.75" customHeight="1" thickBot="1">
      <c r="A6"/>
      <c r="B6" s="2"/>
      <c r="C6" s="358" t="s">
        <v>358</v>
      </c>
      <c r="D6" s="154" t="s">
        <v>280</v>
      </c>
      <c r="E6" s="155" t="s">
        <v>281</v>
      </c>
      <c r="F6" s="124"/>
      <c r="G6" s="867" t="s">
        <v>282</v>
      </c>
      <c r="H6" s="868"/>
      <c r="I6" s="869"/>
      <c r="J6"/>
      <c r="K6"/>
    </row>
    <row r="7" spans="1:11" ht="6" customHeight="1" thickBot="1">
      <c r="A7"/>
      <c r="B7" s="2"/>
      <c r="C7" s="123"/>
      <c r="D7" s="2"/>
      <c r="E7" s="2"/>
      <c r="F7" s="2"/>
      <c r="G7" s="2"/>
      <c r="H7"/>
      <c r="I7" s="2"/>
      <c r="J7"/>
      <c r="K7"/>
    </row>
    <row r="8" spans="1:11" ht="22.5" customHeight="1" thickBot="1">
      <c r="A8"/>
      <c r="B8" s="861" t="s">
        <v>283</v>
      </c>
      <c r="C8" s="862"/>
      <c r="D8" s="862"/>
      <c r="E8" s="863"/>
      <c r="F8" s="16"/>
      <c r="G8" s="870"/>
      <c r="H8" s="871"/>
      <c r="I8" s="872"/>
      <c r="J8"/>
      <c r="K8"/>
    </row>
    <row r="9" spans="1:11" ht="22.5" customHeight="1">
      <c r="A9"/>
      <c r="B9" s="125" t="s">
        <v>284</v>
      </c>
      <c r="C9" s="126" t="s">
        <v>285</v>
      </c>
      <c r="D9" s="127" t="s">
        <v>286</v>
      </c>
      <c r="E9" s="128" t="s">
        <v>287</v>
      </c>
      <c r="F9" s="129"/>
      <c r="G9" s="130"/>
      <c r="H9" s="131" t="s">
        <v>288</v>
      </c>
      <c r="I9" s="132" t="s">
        <v>289</v>
      </c>
      <c r="J9"/>
      <c r="K9"/>
    </row>
    <row r="10" spans="1:11" ht="22.5" customHeight="1">
      <c r="A10"/>
      <c r="B10" s="133" t="s">
        <v>290</v>
      </c>
      <c r="C10" s="134" t="s">
        <v>291</v>
      </c>
      <c r="D10" s="135" t="s">
        <v>292</v>
      </c>
      <c r="E10" s="136" t="s">
        <v>293</v>
      </c>
      <c r="F10" s="129"/>
      <c r="G10" s="137"/>
      <c r="H10" s="138" t="s">
        <v>363</v>
      </c>
      <c r="I10" s="139" t="s">
        <v>294</v>
      </c>
      <c r="J10"/>
      <c r="K10"/>
    </row>
    <row r="11" spans="1:11" ht="22.5" customHeight="1">
      <c r="A11"/>
      <c r="B11" s="133" t="s">
        <v>295</v>
      </c>
      <c r="C11" s="134" t="s">
        <v>110</v>
      </c>
      <c r="D11" s="135" t="s">
        <v>296</v>
      </c>
      <c r="E11" s="136" t="s">
        <v>297</v>
      </c>
      <c r="F11" s="129"/>
      <c r="G11" s="137"/>
      <c r="H11" s="138" t="s">
        <v>298</v>
      </c>
      <c r="I11" s="139" t="s">
        <v>299</v>
      </c>
      <c r="J11"/>
      <c r="K11"/>
    </row>
    <row r="12" spans="1:11" ht="22.5" customHeight="1">
      <c r="A12"/>
      <c r="B12" s="133" t="s">
        <v>300</v>
      </c>
      <c r="C12" s="134" t="s">
        <v>301</v>
      </c>
      <c r="D12" s="135" t="s">
        <v>302</v>
      </c>
      <c r="E12" s="136" t="s">
        <v>303</v>
      </c>
      <c r="F12" s="129"/>
      <c r="G12" s="137"/>
      <c r="H12" s="138" t="s">
        <v>304</v>
      </c>
      <c r="I12" s="139" t="s">
        <v>305</v>
      </c>
      <c r="J12"/>
      <c r="K12"/>
    </row>
    <row r="13" spans="1:11" ht="22.5" customHeight="1" thickBot="1">
      <c r="A13"/>
      <c r="B13" s="140" t="s">
        <v>306</v>
      </c>
      <c r="C13" s="141" t="s">
        <v>307</v>
      </c>
      <c r="D13" s="142" t="s">
        <v>308</v>
      </c>
      <c r="E13" s="143" t="s">
        <v>309</v>
      </c>
      <c r="F13" s="129"/>
      <c r="G13" s="144"/>
      <c r="H13" s="145" t="s">
        <v>310</v>
      </c>
      <c r="I13" s="146" t="s">
        <v>311</v>
      </c>
      <c r="J13"/>
      <c r="K13"/>
    </row>
    <row r="14" spans="1:11" ht="22.5" customHeight="1" thickBot="1">
      <c r="A14"/>
      <c r="B14" s="4"/>
      <c r="C14" s="147"/>
      <c r="D14" s="148"/>
      <c r="E14" s="149"/>
      <c r="F14" s="129"/>
      <c r="H14" s="150"/>
      <c r="I14" s="150"/>
      <c r="J14"/>
      <c r="K14"/>
    </row>
    <row r="15" spans="1:11" ht="22.5" customHeight="1" thickBot="1">
      <c r="A15"/>
      <c r="B15" s="861" t="s">
        <v>312</v>
      </c>
      <c r="C15" s="862"/>
      <c r="D15" s="862"/>
      <c r="E15" s="863"/>
      <c r="F15" s="16"/>
      <c r="G15" s="864"/>
      <c r="H15" s="865"/>
      <c r="I15" s="866"/>
      <c r="J15"/>
      <c r="K15"/>
    </row>
    <row r="16" spans="1:11" ht="22.5" customHeight="1">
      <c r="A16"/>
      <c r="B16" s="125" t="s">
        <v>313</v>
      </c>
      <c r="C16" s="126"/>
      <c r="D16" s="127" t="s">
        <v>314</v>
      </c>
      <c r="E16" s="128" t="s">
        <v>315</v>
      </c>
      <c r="F16" s="129"/>
      <c r="G16" s="130"/>
      <c r="H16" s="131" t="s">
        <v>316</v>
      </c>
      <c r="I16" s="132" t="s">
        <v>317</v>
      </c>
      <c r="J16"/>
      <c r="K16"/>
    </row>
    <row r="17" spans="1:11" ht="22.5" customHeight="1">
      <c r="A17"/>
      <c r="B17" s="133" t="s">
        <v>318</v>
      </c>
      <c r="C17" s="134"/>
      <c r="D17" s="135" t="s">
        <v>319</v>
      </c>
      <c r="E17" s="136" t="s">
        <v>320</v>
      </c>
      <c r="F17" s="129"/>
      <c r="G17" s="137"/>
      <c r="H17" s="138" t="s">
        <v>321</v>
      </c>
      <c r="I17" s="139" t="s">
        <v>322</v>
      </c>
      <c r="J17"/>
      <c r="K17"/>
    </row>
    <row r="18" spans="1:11" ht="22.5" customHeight="1">
      <c r="A18"/>
      <c r="B18" s="133" t="s">
        <v>323</v>
      </c>
      <c r="C18" s="134" t="s">
        <v>285</v>
      </c>
      <c r="D18" s="135" t="s">
        <v>324</v>
      </c>
      <c r="E18" s="136" t="s">
        <v>325</v>
      </c>
      <c r="F18" s="129"/>
      <c r="G18" s="137"/>
      <c r="H18" s="138" t="s">
        <v>288</v>
      </c>
      <c r="I18" s="139" t="s">
        <v>326</v>
      </c>
      <c r="J18"/>
      <c r="K18"/>
    </row>
    <row r="19" spans="1:11" ht="22.5" customHeight="1">
      <c r="A19"/>
      <c r="B19" s="133" t="s">
        <v>327</v>
      </c>
      <c r="C19" s="134" t="s">
        <v>291</v>
      </c>
      <c r="D19" s="135" t="s">
        <v>328</v>
      </c>
      <c r="E19" s="136" t="s">
        <v>293</v>
      </c>
      <c r="F19" s="129"/>
      <c r="G19" s="137"/>
      <c r="H19" s="138" t="s">
        <v>363</v>
      </c>
      <c r="I19" s="139" t="s">
        <v>329</v>
      </c>
      <c r="J19"/>
      <c r="K19"/>
    </row>
    <row r="20" spans="1:11" ht="22.5" customHeight="1">
      <c r="A20"/>
      <c r="B20" s="133" t="s">
        <v>330</v>
      </c>
      <c r="C20" s="134" t="s">
        <v>110</v>
      </c>
      <c r="D20" s="135" t="s">
        <v>331</v>
      </c>
      <c r="E20" s="136" t="s">
        <v>297</v>
      </c>
      <c r="F20" s="129"/>
      <c r="G20" s="137"/>
      <c r="H20" s="138" t="s">
        <v>298</v>
      </c>
      <c r="I20" s="139" t="s">
        <v>332</v>
      </c>
      <c r="J20"/>
      <c r="K20"/>
    </row>
    <row r="21" spans="1:11" ht="22.5" customHeight="1">
      <c r="A21"/>
      <c r="B21" s="133" t="s">
        <v>333</v>
      </c>
      <c r="C21" s="134" t="s">
        <v>301</v>
      </c>
      <c r="D21" s="135" t="s">
        <v>334</v>
      </c>
      <c r="E21" s="136" t="s">
        <v>303</v>
      </c>
      <c r="F21" s="129"/>
      <c r="G21" s="137"/>
      <c r="H21" s="138" t="s">
        <v>304</v>
      </c>
      <c r="I21" s="139" t="s">
        <v>335</v>
      </c>
      <c r="J21"/>
      <c r="K21"/>
    </row>
    <row r="22" spans="1:11" ht="22.5" customHeight="1" thickBot="1">
      <c r="A22"/>
      <c r="B22" s="140" t="s">
        <v>336</v>
      </c>
      <c r="C22" s="141" t="s">
        <v>307</v>
      </c>
      <c r="D22" s="142" t="s">
        <v>337</v>
      </c>
      <c r="E22" s="143" t="s">
        <v>309</v>
      </c>
      <c r="F22" s="129"/>
      <c r="G22" s="144"/>
      <c r="H22" s="145" t="s">
        <v>310</v>
      </c>
      <c r="I22" s="146" t="s">
        <v>338</v>
      </c>
      <c r="J22"/>
      <c r="K22"/>
    </row>
    <row r="23" spans="1:11" ht="22.5" customHeight="1" thickBot="1">
      <c r="A23"/>
      <c r="B23" s="4"/>
      <c r="C23" s="151"/>
      <c r="D23" s="148"/>
      <c r="E23" s="149"/>
      <c r="F23" s="129"/>
      <c r="H23" s="150"/>
      <c r="I23" s="150"/>
      <c r="J23"/>
      <c r="K23"/>
    </row>
    <row r="24" spans="1:11" ht="22.5" customHeight="1" thickBot="1">
      <c r="A24"/>
      <c r="B24" s="861" t="s">
        <v>339</v>
      </c>
      <c r="C24" s="862"/>
      <c r="D24" s="862"/>
      <c r="E24" s="863"/>
      <c r="F24" s="16"/>
      <c r="G24" s="864"/>
      <c r="H24" s="865"/>
      <c r="I24" s="866"/>
      <c r="J24"/>
      <c r="K24"/>
    </row>
    <row r="25" spans="1:11" ht="22.5" customHeight="1">
      <c r="A25"/>
      <c r="B25" s="125" t="s">
        <v>340</v>
      </c>
      <c r="C25" s="152"/>
      <c r="D25" s="127" t="s">
        <v>341</v>
      </c>
      <c r="E25" s="128" t="s">
        <v>342</v>
      </c>
      <c r="F25" s="129"/>
      <c r="G25" s="130"/>
      <c r="H25" s="131" t="s">
        <v>316</v>
      </c>
      <c r="I25" s="132" t="s">
        <v>317</v>
      </c>
      <c r="J25"/>
      <c r="K25"/>
    </row>
    <row r="26" spans="1:11" ht="22.5" customHeight="1">
      <c r="A26"/>
      <c r="B26" s="133" t="s">
        <v>343</v>
      </c>
      <c r="C26" s="153"/>
      <c r="D26" s="135" t="s">
        <v>344</v>
      </c>
      <c r="E26" s="136" t="s">
        <v>345</v>
      </c>
      <c r="F26" s="129"/>
      <c r="G26" s="137"/>
      <c r="H26" s="138" t="s">
        <v>346</v>
      </c>
      <c r="I26" s="139" t="s">
        <v>347</v>
      </c>
      <c r="J26"/>
      <c r="K26"/>
    </row>
    <row r="27" spans="1:11" ht="22.5" customHeight="1">
      <c r="A27"/>
      <c r="B27" s="133" t="s">
        <v>348</v>
      </c>
      <c r="C27" s="134" t="s">
        <v>301</v>
      </c>
      <c r="D27" s="135" t="s">
        <v>349</v>
      </c>
      <c r="E27" s="136" t="s">
        <v>350</v>
      </c>
      <c r="F27" s="129"/>
      <c r="G27" s="137"/>
      <c r="H27" s="138" t="s">
        <v>304</v>
      </c>
      <c r="I27" s="139" t="s">
        <v>351</v>
      </c>
      <c r="J27"/>
      <c r="K27"/>
    </row>
    <row r="28" spans="1:11" ht="22.5" customHeight="1" thickBot="1">
      <c r="A28"/>
      <c r="B28" s="140" t="s">
        <v>352</v>
      </c>
      <c r="C28" s="141" t="s">
        <v>353</v>
      </c>
      <c r="D28" s="142" t="s">
        <v>354</v>
      </c>
      <c r="E28" s="143" t="s">
        <v>355</v>
      </c>
      <c r="F28" s="129"/>
      <c r="G28" s="144"/>
      <c r="H28" s="145" t="s">
        <v>356</v>
      </c>
      <c r="I28" s="146" t="s">
        <v>357</v>
      </c>
      <c r="J28"/>
      <c r="K28"/>
    </row>
    <row r="29" spans="1:11">
      <c r="A29"/>
      <c r="B29" s="2"/>
      <c r="C29" s="123"/>
      <c r="D29"/>
      <c r="E29"/>
      <c r="F29" s="11"/>
      <c r="G29"/>
      <c r="H29"/>
      <c r="I29" s="2"/>
      <c r="J29"/>
      <c r="K29"/>
    </row>
    <row r="30" spans="1:11">
      <c r="A30"/>
      <c r="B30" s="2"/>
      <c r="C30" s="123"/>
      <c r="D30"/>
      <c r="E30"/>
      <c r="F30" s="11"/>
      <c r="G30"/>
      <c r="H30"/>
      <c r="I30" s="2"/>
      <c r="J30"/>
      <c r="K30"/>
    </row>
    <row r="31" spans="1:11">
      <c r="A31"/>
      <c r="B31" s="2"/>
      <c r="C31" s="123"/>
      <c r="D31"/>
      <c r="E31"/>
      <c r="F31"/>
      <c r="G31"/>
      <c r="H31"/>
      <c r="I31" s="2"/>
      <c r="J31"/>
      <c r="K31"/>
    </row>
  </sheetData>
  <sheetProtection sheet="1" selectLockedCells="1" selectUnlockedCells="1"/>
  <mergeCells count="7">
    <mergeCell ref="B24:E24"/>
    <mergeCell ref="G24:I24"/>
    <mergeCell ref="G6:I6"/>
    <mergeCell ref="B8:E8"/>
    <mergeCell ref="G8:I8"/>
    <mergeCell ref="B15:E15"/>
    <mergeCell ref="G15:I15"/>
  </mergeCells>
  <phoneticPr fontId="0" type="noConversion"/>
  <printOptions horizontalCentered="1"/>
  <pageMargins left="0.31496062992125984" right="0.43307086614173229" top="0.47244094488188981" bottom="0.39370078740157483" header="0.23622047244094491" footer="0.19685039370078741"/>
  <pageSetup paperSize="9" orientation="landscape" horizontalDpi="4294967293" r:id="rId1"/>
  <headerFooter alignWithMargins="0">
    <oddHeader>&amp;C&amp;F</oddHeader>
    <oddFooter>&amp;C&amp;"Arial,Bold"&amp;10 7 / 7</oddFooter>
  </headerFooter>
  <drawing r:id="rId2"/>
  <legacyDrawing r:id="rId3"/>
  <oleObjects>
    <oleObject progId="Draw.Document.6" shapeId="3080" r:id="rId4"/>
  </oleObjects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4" enableFormatConditionsCalculation="0">
    <tabColor indexed="55"/>
  </sheetPr>
  <dimension ref="A2:N85"/>
  <sheetViews>
    <sheetView topLeftCell="A34" workbookViewId="0">
      <selection activeCell="C86" sqref="C86"/>
    </sheetView>
  </sheetViews>
  <sheetFormatPr defaultRowHeight="11.25"/>
  <cols>
    <col min="1" max="1" width="4.83203125" customWidth="1"/>
    <col min="3" max="3" width="40.5" customWidth="1"/>
    <col min="4" max="4" width="5.5" customWidth="1"/>
    <col min="6" max="6" width="36.1640625" customWidth="1"/>
    <col min="7" max="7" width="5" customWidth="1"/>
    <col min="9" max="9" width="44.33203125" customWidth="1"/>
  </cols>
  <sheetData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5" customHeight="1">
      <c r="A3" s="1"/>
      <c r="B3" s="7" t="s">
        <v>161</v>
      </c>
      <c r="C3" s="3" t="s">
        <v>376</v>
      </c>
      <c r="D3" s="1"/>
      <c r="E3" s="6" t="s">
        <v>162</v>
      </c>
      <c r="F3" s="3" t="s">
        <v>159</v>
      </c>
      <c r="G3" s="3"/>
      <c r="H3" s="6" t="s">
        <v>163</v>
      </c>
      <c r="I3" s="3" t="s">
        <v>168</v>
      </c>
      <c r="J3" s="1"/>
    </row>
    <row r="4" spans="1:10">
      <c r="A4" s="1"/>
      <c r="B4" s="8"/>
      <c r="C4" s="4" t="s">
        <v>20</v>
      </c>
      <c r="D4" s="1"/>
      <c r="E4" s="4"/>
      <c r="F4" s="4" t="s">
        <v>160</v>
      </c>
      <c r="G4" s="4"/>
      <c r="H4" s="4"/>
      <c r="I4" s="4" t="s">
        <v>172</v>
      </c>
      <c r="J4" s="1"/>
    </row>
    <row r="5" spans="1:10">
      <c r="A5" s="1"/>
      <c r="B5" s="8"/>
      <c r="C5" s="4" t="s">
        <v>17</v>
      </c>
      <c r="D5" s="1"/>
      <c r="E5" s="4"/>
      <c r="F5" s="4" t="s">
        <v>25</v>
      </c>
      <c r="G5" s="4"/>
      <c r="H5" s="4"/>
      <c r="I5" s="4" t="s">
        <v>25</v>
      </c>
      <c r="J5" s="1"/>
    </row>
    <row r="6" spans="1:10">
      <c r="A6" s="1"/>
      <c r="B6" s="8"/>
      <c r="C6" s="4" t="s">
        <v>18</v>
      </c>
      <c r="D6" s="1"/>
      <c r="E6" s="4"/>
      <c r="F6" s="4" t="s">
        <v>169</v>
      </c>
      <c r="G6" s="4"/>
      <c r="H6" s="4"/>
      <c r="I6" s="4" t="s">
        <v>26</v>
      </c>
      <c r="J6" s="1"/>
    </row>
    <row r="7" spans="1:10">
      <c r="A7" s="1"/>
      <c r="B7" s="8"/>
      <c r="C7" s="4" t="s">
        <v>24</v>
      </c>
      <c r="D7" s="1"/>
      <c r="E7" s="4"/>
      <c r="F7" s="4" t="s">
        <v>170</v>
      </c>
      <c r="G7" s="4"/>
      <c r="H7" s="4"/>
      <c r="I7" s="4" t="s">
        <v>174</v>
      </c>
      <c r="J7" s="1"/>
    </row>
    <row r="8" spans="1:10">
      <c r="A8" s="1"/>
      <c r="B8" s="8"/>
      <c r="C8" s="4" t="s">
        <v>19</v>
      </c>
      <c r="D8" s="1"/>
      <c r="E8" s="4"/>
      <c r="F8" s="4" t="s">
        <v>171</v>
      </c>
      <c r="G8" s="4"/>
      <c r="H8" s="4"/>
      <c r="I8" s="4" t="s">
        <v>27</v>
      </c>
      <c r="J8" s="1"/>
    </row>
    <row r="9" spans="1:10">
      <c r="A9" s="1"/>
      <c r="B9" s="8"/>
      <c r="C9" s="4" t="s">
        <v>21</v>
      </c>
      <c r="D9" s="1"/>
      <c r="E9" s="4"/>
      <c r="G9" s="4"/>
      <c r="H9" s="4"/>
      <c r="I9" s="4" t="s">
        <v>173</v>
      </c>
      <c r="J9" s="1"/>
    </row>
    <row r="10" spans="1:10">
      <c r="A10" s="1"/>
      <c r="B10" s="8"/>
      <c r="C10" s="4" t="s">
        <v>22</v>
      </c>
      <c r="D10" s="1"/>
      <c r="E10" s="4"/>
      <c r="G10" s="4"/>
      <c r="H10" s="4"/>
      <c r="J10" s="1"/>
    </row>
    <row r="11" spans="1:10">
      <c r="A11" s="1"/>
      <c r="B11" s="8"/>
      <c r="C11" s="4" t="s">
        <v>23</v>
      </c>
      <c r="D11" s="1"/>
      <c r="E11" s="4"/>
      <c r="F11" s="1"/>
      <c r="G11" s="1"/>
      <c r="H11" s="1"/>
      <c r="I11" s="4"/>
      <c r="J11" s="1"/>
    </row>
    <row r="12" spans="1:10">
      <c r="A12" s="1"/>
      <c r="B12" s="8"/>
      <c r="C12" s="1"/>
      <c r="D12" s="1"/>
      <c r="E12" s="4"/>
      <c r="F12" s="1"/>
      <c r="G12" s="1"/>
      <c r="H12" s="1"/>
      <c r="I12" s="4"/>
      <c r="J12" s="1"/>
    </row>
    <row r="13" spans="1:10">
      <c r="A13" s="1"/>
      <c r="B13" s="9"/>
      <c r="D13" s="1"/>
      <c r="E13" s="4"/>
      <c r="F13" s="1"/>
      <c r="G13" s="1"/>
      <c r="H13" s="1"/>
      <c r="I13" s="4"/>
      <c r="J13" s="1"/>
    </row>
    <row r="14" spans="1:10">
      <c r="A14" s="1"/>
      <c r="B14" s="9"/>
      <c r="D14" s="1"/>
      <c r="E14" s="4"/>
      <c r="F14" s="4"/>
      <c r="G14" s="4"/>
      <c r="H14" s="1"/>
      <c r="I14" s="4"/>
      <c r="J14" s="1"/>
    </row>
    <row r="15" spans="1:10" ht="16.5" customHeight="1">
      <c r="A15" s="1"/>
      <c r="B15" s="6" t="s">
        <v>164</v>
      </c>
      <c r="C15" s="3" t="s">
        <v>36</v>
      </c>
      <c r="E15" s="7" t="s">
        <v>165</v>
      </c>
      <c r="F15" s="3" t="s">
        <v>37</v>
      </c>
      <c r="G15" s="3"/>
      <c r="H15" s="7" t="s">
        <v>38</v>
      </c>
      <c r="I15" s="3" t="s">
        <v>39</v>
      </c>
    </row>
    <row r="16" spans="1:10">
      <c r="A16" s="1"/>
      <c r="B16" s="1"/>
      <c r="C16" s="4" t="s">
        <v>158</v>
      </c>
      <c r="E16" s="7" t="s">
        <v>166</v>
      </c>
      <c r="F16" s="4" t="s">
        <v>32</v>
      </c>
      <c r="G16" s="4"/>
      <c r="H16" s="1"/>
      <c r="I16" s="4" t="s">
        <v>40</v>
      </c>
    </row>
    <row r="17" spans="1:14">
      <c r="A17" s="1"/>
      <c r="B17" s="1"/>
      <c r="C17" s="4" t="s">
        <v>375</v>
      </c>
      <c r="E17" s="7" t="s">
        <v>167</v>
      </c>
      <c r="F17" s="4" t="s">
        <v>33</v>
      </c>
      <c r="G17" s="4"/>
      <c r="H17" s="1"/>
      <c r="I17" s="4" t="s">
        <v>41</v>
      </c>
    </row>
    <row r="18" spans="1:14">
      <c r="A18" s="1"/>
      <c r="B18" s="1"/>
      <c r="C18" s="4" t="s">
        <v>29</v>
      </c>
      <c r="E18" s="5"/>
      <c r="F18" s="4" t="s">
        <v>176</v>
      </c>
      <c r="G18" s="4"/>
      <c r="H18" s="1"/>
      <c r="I18" s="1"/>
      <c r="J18" s="4"/>
    </row>
    <row r="19" spans="1:14">
      <c r="A19" s="1"/>
      <c r="B19" s="1"/>
      <c r="C19" s="4" t="s">
        <v>157</v>
      </c>
      <c r="E19" s="1"/>
      <c r="F19" s="4" t="s">
        <v>34</v>
      </c>
      <c r="G19" s="4"/>
      <c r="H19" s="1"/>
      <c r="I19" s="1"/>
      <c r="J19" s="4"/>
    </row>
    <row r="20" spans="1:14">
      <c r="A20" s="1"/>
      <c r="B20" s="1"/>
      <c r="C20" s="4" t="s">
        <v>31</v>
      </c>
      <c r="E20" s="1"/>
      <c r="F20" s="4" t="s">
        <v>35</v>
      </c>
      <c r="G20" s="4"/>
      <c r="H20" s="1"/>
      <c r="I20" s="1"/>
      <c r="J20" s="4"/>
      <c r="K20" s="1"/>
      <c r="L20" s="4"/>
    </row>
    <row r="21" spans="1:14">
      <c r="A21" s="1"/>
      <c r="B21" s="1"/>
      <c r="C21" s="4" t="s">
        <v>30</v>
      </c>
      <c r="E21" s="1"/>
      <c r="F21" s="4" t="s">
        <v>177</v>
      </c>
      <c r="G21" s="4"/>
      <c r="H21" s="1"/>
      <c r="I21" s="1"/>
      <c r="J21" s="4"/>
      <c r="K21" s="1"/>
      <c r="L21" s="4"/>
    </row>
    <row r="22" spans="1:14">
      <c r="A22" s="1"/>
      <c r="B22" s="1"/>
      <c r="C22" s="4"/>
      <c r="E22" s="1"/>
      <c r="F22" s="4"/>
      <c r="G22" s="4"/>
      <c r="H22" s="1"/>
      <c r="I22" s="1"/>
      <c r="J22" s="4"/>
      <c r="K22" s="1"/>
      <c r="L22" s="4"/>
    </row>
    <row r="23" spans="1:14">
      <c r="A23" s="1"/>
      <c r="E23" s="1"/>
      <c r="F23" s="4"/>
      <c r="G23" s="4"/>
      <c r="H23" s="1"/>
      <c r="I23" s="1"/>
      <c r="J23" s="4"/>
      <c r="K23" s="1"/>
      <c r="L23" s="4"/>
    </row>
    <row r="24" spans="1:14">
      <c r="A24" s="1"/>
      <c r="B24" s="7" t="s">
        <v>182</v>
      </c>
      <c r="C24" s="3" t="s">
        <v>50</v>
      </c>
      <c r="D24" s="1"/>
      <c r="E24" s="7" t="s">
        <v>83</v>
      </c>
      <c r="F24" s="3" t="s">
        <v>85</v>
      </c>
      <c r="G24" s="3"/>
      <c r="H24" s="7" t="s">
        <v>84</v>
      </c>
      <c r="I24" s="3" t="s">
        <v>86</v>
      </c>
      <c r="J24" s="1"/>
    </row>
    <row r="25" spans="1:14">
      <c r="B25" s="1"/>
      <c r="C25" s="4" t="s">
        <v>51</v>
      </c>
      <c r="F25" s="2" t="s">
        <v>87</v>
      </c>
      <c r="G25" s="2"/>
      <c r="I25" s="2" t="s">
        <v>91</v>
      </c>
    </row>
    <row r="26" spans="1:14">
      <c r="B26" s="1"/>
      <c r="C26" s="4" t="s">
        <v>53</v>
      </c>
      <c r="F26" s="2" t="s">
        <v>88</v>
      </c>
      <c r="G26" s="2"/>
      <c r="I26" s="2" t="s">
        <v>92</v>
      </c>
    </row>
    <row r="27" spans="1:14">
      <c r="B27" s="1"/>
      <c r="C27" s="4" t="s">
        <v>30</v>
      </c>
      <c r="F27" s="2" t="s">
        <v>89</v>
      </c>
      <c r="G27" s="2"/>
      <c r="I27" s="2" t="s">
        <v>93</v>
      </c>
    </row>
    <row r="28" spans="1:14">
      <c r="B28" s="1"/>
      <c r="C28" s="4" t="s">
        <v>52</v>
      </c>
      <c r="F28" s="2" t="s">
        <v>90</v>
      </c>
      <c r="G28" s="2"/>
      <c r="I28" s="2" t="s">
        <v>94</v>
      </c>
    </row>
    <row r="29" spans="1:14">
      <c r="F29" s="2"/>
      <c r="G29" s="2"/>
      <c r="I29" s="13" t="s">
        <v>110</v>
      </c>
    </row>
    <row r="30" spans="1:14">
      <c r="M30" s="1"/>
      <c r="N30" s="1"/>
    </row>
    <row r="31" spans="1:14">
      <c r="B31" s="1"/>
      <c r="C31" s="1"/>
      <c r="F31" s="2"/>
      <c r="G31" s="2"/>
      <c r="I31" s="12"/>
    </row>
    <row r="32" spans="1:14">
      <c r="B32" s="1"/>
      <c r="C32" s="1"/>
      <c r="F32" s="2"/>
      <c r="G32" s="2"/>
      <c r="I32" s="12"/>
    </row>
    <row r="33" spans="2:12">
      <c r="B33" s="1"/>
      <c r="C33" s="1"/>
      <c r="F33" s="2"/>
      <c r="G33" s="2"/>
      <c r="I33" s="2"/>
    </row>
    <row r="34" spans="2:12">
      <c r="B34" s="7" t="s">
        <v>183</v>
      </c>
      <c r="C34" s="3" t="s">
        <v>109</v>
      </c>
      <c r="E34" s="7" t="s">
        <v>134</v>
      </c>
      <c r="F34" s="3" t="s">
        <v>135</v>
      </c>
      <c r="H34" s="7" t="s">
        <v>185</v>
      </c>
      <c r="I34" s="3" t="s">
        <v>186</v>
      </c>
      <c r="J34" s="3"/>
      <c r="K34" s="7"/>
      <c r="L34" s="3"/>
    </row>
    <row r="35" spans="2:12">
      <c r="B35" s="1"/>
      <c r="C35" s="4" t="s">
        <v>96</v>
      </c>
      <c r="F35" s="2" t="s">
        <v>136</v>
      </c>
      <c r="I35" s="2" t="s">
        <v>187</v>
      </c>
      <c r="J35" s="2"/>
      <c r="L35" s="2"/>
    </row>
    <row r="36" spans="2:12">
      <c r="B36" s="1"/>
      <c r="C36" s="4" t="s">
        <v>28</v>
      </c>
      <c r="F36" s="2" t="s">
        <v>383</v>
      </c>
      <c r="I36" s="2" t="s">
        <v>188</v>
      </c>
      <c r="J36" s="2"/>
      <c r="L36" s="2"/>
    </row>
    <row r="37" spans="2:12">
      <c r="B37" s="1"/>
      <c r="C37" s="4" t="s">
        <v>95</v>
      </c>
      <c r="F37" s="2" t="s">
        <v>384</v>
      </c>
      <c r="I37" s="2" t="s">
        <v>382</v>
      </c>
      <c r="J37" s="2"/>
    </row>
    <row r="38" spans="2:12">
      <c r="F38" s="2" t="s">
        <v>137</v>
      </c>
      <c r="J38" s="2"/>
    </row>
    <row r="39" spans="2:12">
      <c r="F39" s="2"/>
      <c r="J39" s="2"/>
    </row>
    <row r="40" spans="2:12">
      <c r="F40" s="2"/>
      <c r="J40" s="2"/>
    </row>
    <row r="41" spans="2:12">
      <c r="B41" s="7" t="s">
        <v>387</v>
      </c>
      <c r="C41" s="3" t="s">
        <v>388</v>
      </c>
      <c r="F41" s="2"/>
      <c r="J41" s="2"/>
    </row>
    <row r="42" spans="2:12">
      <c r="C42" s="2" t="s">
        <v>389</v>
      </c>
      <c r="F42" s="2"/>
      <c r="J42" s="2"/>
    </row>
    <row r="43" spans="2:12">
      <c r="C43" s="2" t="s">
        <v>158</v>
      </c>
      <c r="F43" s="2"/>
      <c r="G43" s="2"/>
    </row>
    <row r="44" spans="2:12">
      <c r="C44" s="2" t="s">
        <v>390</v>
      </c>
    </row>
    <row r="45" spans="2:12">
      <c r="C45" s="2" t="s">
        <v>30</v>
      </c>
      <c r="I45" s="2"/>
    </row>
    <row r="46" spans="2:12">
      <c r="C46" s="2"/>
    </row>
    <row r="47" spans="2:12">
      <c r="C47" s="2"/>
    </row>
    <row r="48" spans="2:12">
      <c r="B48" s="7" t="s">
        <v>80</v>
      </c>
      <c r="C48" s="3" t="s">
        <v>81</v>
      </c>
      <c r="E48" s="7" t="s">
        <v>365</v>
      </c>
      <c r="F48" s="3" t="s">
        <v>366</v>
      </c>
      <c r="G48" s="3"/>
      <c r="H48" s="7" t="s">
        <v>184</v>
      </c>
      <c r="I48" s="3" t="s">
        <v>82</v>
      </c>
    </row>
    <row r="49" spans="2:9">
      <c r="C49" s="2" t="s">
        <v>103</v>
      </c>
      <c r="F49" t="s">
        <v>44</v>
      </c>
      <c r="G49" s="2"/>
      <c r="I49" s="2" t="s">
        <v>97</v>
      </c>
    </row>
    <row r="50" spans="2:9">
      <c r="C50" s="2" t="s">
        <v>104</v>
      </c>
      <c r="F50" t="s">
        <v>45</v>
      </c>
      <c r="G50" s="2"/>
      <c r="I50" s="2" t="s">
        <v>98</v>
      </c>
    </row>
    <row r="51" spans="2:9">
      <c r="C51" s="2" t="s">
        <v>108</v>
      </c>
      <c r="G51" s="2"/>
      <c r="I51" s="2" t="s">
        <v>99</v>
      </c>
    </row>
    <row r="52" spans="2:9">
      <c r="C52" s="2" t="s">
        <v>107</v>
      </c>
      <c r="G52" s="2"/>
      <c r="I52" s="2" t="s">
        <v>100</v>
      </c>
    </row>
    <row r="53" spans="2:9">
      <c r="C53" s="2" t="s">
        <v>105</v>
      </c>
      <c r="G53" s="2"/>
      <c r="I53" s="2" t="s">
        <v>101</v>
      </c>
    </row>
    <row r="54" spans="2:9">
      <c r="C54" s="2" t="s">
        <v>106</v>
      </c>
      <c r="G54" s="2"/>
      <c r="I54" s="2" t="s">
        <v>102</v>
      </c>
    </row>
    <row r="55" spans="2:9">
      <c r="I55" s="2" t="s">
        <v>111</v>
      </c>
    </row>
    <row r="56" spans="2:9">
      <c r="I56" s="460" t="s">
        <v>402</v>
      </c>
    </row>
    <row r="59" spans="2:9">
      <c r="B59" s="7" t="s">
        <v>225</v>
      </c>
      <c r="C59" s="3" t="s">
        <v>231</v>
      </c>
      <c r="E59" s="7" t="s">
        <v>232</v>
      </c>
      <c r="F59" s="3" t="s">
        <v>235</v>
      </c>
      <c r="H59" s="7" t="s">
        <v>240</v>
      </c>
      <c r="I59" s="3" t="s">
        <v>243</v>
      </c>
    </row>
    <row r="60" spans="2:9">
      <c r="B60" s="7" t="s">
        <v>226</v>
      </c>
      <c r="C60" s="2" t="s">
        <v>227</v>
      </c>
      <c r="E60" s="7" t="s">
        <v>233</v>
      </c>
      <c r="F60" s="2" t="s">
        <v>236</v>
      </c>
      <c r="H60" s="7" t="s">
        <v>241</v>
      </c>
      <c r="I60" s="2" t="s">
        <v>236</v>
      </c>
    </row>
    <row r="61" spans="2:9">
      <c r="C61" s="2" t="s">
        <v>228</v>
      </c>
      <c r="E61" s="7" t="s">
        <v>234</v>
      </c>
      <c r="F61" s="2" t="s">
        <v>228</v>
      </c>
      <c r="H61" s="7" t="s">
        <v>242</v>
      </c>
      <c r="I61" s="2" t="s">
        <v>228</v>
      </c>
    </row>
    <row r="62" spans="2:9">
      <c r="C62" s="2" t="s">
        <v>229</v>
      </c>
      <c r="F62" s="2" t="s">
        <v>237</v>
      </c>
      <c r="H62" s="7" t="s">
        <v>244</v>
      </c>
      <c r="I62" s="2" t="s">
        <v>237</v>
      </c>
    </row>
    <row r="63" spans="2:9">
      <c r="C63" s="2" t="s">
        <v>24</v>
      </c>
      <c r="F63" s="2" t="s">
        <v>215</v>
      </c>
      <c r="H63" s="7" t="s">
        <v>245</v>
      </c>
    </row>
    <row r="64" spans="2:9">
      <c r="C64" s="2" t="s">
        <v>230</v>
      </c>
      <c r="F64" s="2" t="s">
        <v>239</v>
      </c>
      <c r="H64" s="7" t="s">
        <v>246</v>
      </c>
    </row>
    <row r="65" spans="2:6">
      <c r="F65" s="2" t="s">
        <v>238</v>
      </c>
    </row>
    <row r="68" spans="2:6">
      <c r="B68" s="7" t="s">
        <v>258</v>
      </c>
      <c r="C68" s="3" t="s">
        <v>257</v>
      </c>
      <c r="E68" s="7" t="s">
        <v>247</v>
      </c>
      <c r="F68" s="3" t="s">
        <v>256</v>
      </c>
    </row>
    <row r="69" spans="2:6">
      <c r="B69" s="7" t="s">
        <v>259</v>
      </c>
      <c r="C69" s="2" t="s">
        <v>276</v>
      </c>
      <c r="E69" s="7" t="s">
        <v>248</v>
      </c>
      <c r="F69" s="2" t="s">
        <v>253</v>
      </c>
    </row>
    <row r="70" spans="2:6">
      <c r="B70" s="7" t="s">
        <v>260</v>
      </c>
      <c r="C70" s="2" t="s">
        <v>263</v>
      </c>
      <c r="E70" s="7" t="s">
        <v>249</v>
      </c>
      <c r="F70" s="2" t="s">
        <v>254</v>
      </c>
    </row>
    <row r="71" spans="2:6">
      <c r="B71" s="7" t="s">
        <v>261</v>
      </c>
      <c r="C71" s="2" t="s">
        <v>264</v>
      </c>
      <c r="E71" s="7" t="s">
        <v>250</v>
      </c>
      <c r="F71" s="2" t="s">
        <v>255</v>
      </c>
    </row>
    <row r="72" spans="2:6">
      <c r="B72" s="7" t="s">
        <v>262</v>
      </c>
      <c r="C72" s="2" t="s">
        <v>266</v>
      </c>
      <c r="E72" s="7" t="s">
        <v>251</v>
      </c>
    </row>
    <row r="73" spans="2:6">
      <c r="B73" s="7" t="s">
        <v>252</v>
      </c>
      <c r="C73" s="2" t="s">
        <v>267</v>
      </c>
      <c r="E73" s="7" t="s">
        <v>252</v>
      </c>
    </row>
    <row r="74" spans="2:6">
      <c r="C74" s="2" t="s">
        <v>265</v>
      </c>
    </row>
    <row r="75" spans="2:6">
      <c r="C75" s="2" t="s">
        <v>269</v>
      </c>
    </row>
    <row r="76" spans="2:6">
      <c r="C76" s="2" t="s">
        <v>272</v>
      </c>
    </row>
    <row r="77" spans="2:6">
      <c r="C77" s="2" t="s">
        <v>268</v>
      </c>
    </row>
    <row r="78" spans="2:6">
      <c r="C78" s="2" t="s">
        <v>271</v>
      </c>
    </row>
    <row r="79" spans="2:6">
      <c r="C79" s="2" t="s">
        <v>270</v>
      </c>
    </row>
    <row r="80" spans="2:6">
      <c r="C80" s="2" t="s">
        <v>102</v>
      </c>
    </row>
    <row r="81" spans="3:3">
      <c r="C81" s="2" t="s">
        <v>274</v>
      </c>
    </row>
    <row r="82" spans="3:3">
      <c r="C82" s="2" t="s">
        <v>273</v>
      </c>
    </row>
    <row r="83" spans="3:3">
      <c r="C83" s="586" t="s">
        <v>254</v>
      </c>
    </row>
    <row r="84" spans="3:3">
      <c r="C84" s="586" t="s">
        <v>253</v>
      </c>
    </row>
    <row r="85" spans="3:3">
      <c r="C85" s="2" t="s">
        <v>275</v>
      </c>
    </row>
  </sheetData>
  <phoneticPr fontId="0" type="noConversion"/>
  <pageMargins left="0.75" right="0.75" top="1" bottom="1" header="0.5" footer="0.5"/>
  <pageSetup paperSize="9" orientation="portrait" horizontalDpi="429496729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24</vt:i4>
      </vt:variant>
    </vt:vector>
  </HeadingPairs>
  <TitlesOfParts>
    <vt:vector size="31" baseType="lpstr">
      <vt:lpstr>Page 1</vt:lpstr>
      <vt:lpstr>Page 2</vt:lpstr>
      <vt:lpstr>Page 3</vt:lpstr>
      <vt:lpstr>Page 4</vt:lpstr>
      <vt:lpstr>Mesures de Voiles</vt:lpstr>
      <vt:lpstr>Abréviations</vt:lpstr>
      <vt:lpstr>Auxiliaries</vt:lpstr>
      <vt:lpstr>Bas_Etai</vt:lpstr>
      <vt:lpstr>Boutdehors</vt:lpstr>
      <vt:lpstr>Class</vt:lpstr>
      <vt:lpstr>Codezero</vt:lpstr>
      <vt:lpstr>Condition</vt:lpstr>
      <vt:lpstr>Coque</vt:lpstr>
      <vt:lpstr>Déplacement</vt:lpstr>
      <vt:lpstr>Dormant</vt:lpstr>
      <vt:lpstr>Etai</vt:lpstr>
      <vt:lpstr>Fraction</vt:lpstr>
      <vt:lpstr>GdVoile</vt:lpstr>
      <vt:lpstr>Génois</vt:lpstr>
      <vt:lpstr>Gréement</vt:lpstr>
      <vt:lpstr>Hélice</vt:lpstr>
      <vt:lpstr>Matériau</vt:lpstr>
      <vt:lpstr>NAME</vt:lpstr>
      <vt:lpstr>particularités</vt:lpstr>
      <vt:lpstr>Pas_de_Bout_dehors</vt:lpstr>
      <vt:lpstr>Quille</vt:lpstr>
      <vt:lpstr>Spin</vt:lpstr>
      <vt:lpstr>Spinnaker</vt:lpstr>
      <vt:lpstr>Standard</vt:lpstr>
      <vt:lpstr>TissuGV</vt:lpstr>
      <vt:lpstr>Tissuspi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Première Demande</dc:title>
  <dc:subject>Première Demande</dc:subject>
  <dc:creator>Jean Louis CON TI</dc:creator>
  <cp:keywords>Demande</cp:keywords>
  <dc:description>1st Attempt Janv 11</dc:description>
  <cp:lastModifiedBy>JL-C</cp:lastModifiedBy>
  <cp:lastPrinted>2015-04-08T15:42:17Z</cp:lastPrinted>
  <dcterms:created xsi:type="dcterms:W3CDTF">2009-12-24T07:39:48Z</dcterms:created>
  <dcterms:modified xsi:type="dcterms:W3CDTF">2015-04-08T15:50:49Z</dcterms:modified>
</cp:coreProperties>
</file>